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t16858\Downloads\"/>
    </mc:Choice>
  </mc:AlternateContent>
  <xr:revisionPtr revIDLastSave="0" documentId="13_ncr:1_{FA6485E4-4377-479E-9586-EFEFDF2A777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-Bewerb" sheetId="1" r:id="rId1"/>
    <sheet name="B-Bewerb" sheetId="2" r:id="rId2"/>
  </sheets>
  <definedNames>
    <definedName name="_xlnm.Print_Area" localSheetId="0">'A-Bewerb'!$A$1:$AA$32</definedName>
    <definedName name="_xlnm.Print_Area" localSheetId="1">'B-Bewerb'!$A$1:$AH$60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58" i="2" l="1"/>
  <c r="F57" i="2"/>
  <c r="F55" i="2"/>
  <c r="M54" i="2"/>
  <c r="F54" i="2"/>
  <c r="M53" i="2"/>
  <c r="P52" i="2" s="1"/>
  <c r="T52" i="2" s="1"/>
  <c r="AC52" i="2"/>
  <c r="F52" i="2"/>
  <c r="P51" i="2"/>
  <c r="T51" i="2" s="1"/>
  <c r="F51" i="2"/>
  <c r="AC50" i="2"/>
  <c r="M50" i="2"/>
  <c r="AC49" i="2"/>
  <c r="M49" i="2"/>
  <c r="F49" i="2"/>
  <c r="AC48" i="2"/>
  <c r="F48" i="2"/>
  <c r="AC47" i="2"/>
  <c r="AA47" i="2"/>
  <c r="AC46" i="2"/>
  <c r="AC45" i="2"/>
  <c r="F45" i="2"/>
  <c r="AC44" i="2"/>
  <c r="F44" i="2"/>
  <c r="I44" i="2" s="1"/>
  <c r="M44" i="2" s="1"/>
  <c r="AC43" i="2"/>
  <c r="AC42" i="2"/>
  <c r="F42" i="2"/>
  <c r="AC41" i="2"/>
  <c r="F41" i="2"/>
  <c r="I43" i="2" s="1"/>
  <c r="M43" i="2" s="1"/>
  <c r="P42" i="2" s="1"/>
  <c r="T42" i="2" s="1"/>
  <c r="AC40" i="2"/>
  <c r="M40" i="2"/>
  <c r="AC39" i="2"/>
  <c r="F39" i="2"/>
  <c r="AC38" i="2"/>
  <c r="F38" i="2"/>
  <c r="AC37" i="2"/>
  <c r="AC36" i="2"/>
  <c r="F36" i="2"/>
  <c r="AC35" i="2"/>
  <c r="F35" i="2"/>
  <c r="I39" i="2" s="1"/>
  <c r="M39" i="2" s="1"/>
  <c r="P41" i="2" s="1"/>
  <c r="T41" i="2" s="1"/>
  <c r="F29" i="2"/>
  <c r="F28" i="2"/>
  <c r="F26" i="2"/>
  <c r="I25" i="2"/>
  <c r="M25" i="2" s="1"/>
  <c r="F25" i="2"/>
  <c r="M24" i="2"/>
  <c r="AC23" i="2"/>
  <c r="F23" i="2"/>
  <c r="F22" i="2"/>
  <c r="AC21" i="2"/>
  <c r="AC20" i="2"/>
  <c r="F20" i="2"/>
  <c r="AC19" i="2"/>
  <c r="F19" i="2"/>
  <c r="AC18" i="2"/>
  <c r="AC17" i="2"/>
  <c r="AC16" i="2"/>
  <c r="F16" i="2"/>
  <c r="AC15" i="2"/>
  <c r="M15" i="2"/>
  <c r="F15" i="2"/>
  <c r="AC14" i="2"/>
  <c r="M14" i="2"/>
  <c r="AC13" i="2"/>
  <c r="T13" i="2"/>
  <c r="F13" i="2"/>
  <c r="AC12" i="2"/>
  <c r="T12" i="2"/>
  <c r="F12" i="2"/>
  <c r="AC11" i="2"/>
  <c r="AC10" i="2"/>
  <c r="AC9" i="2"/>
  <c r="AC8" i="2"/>
  <c r="AC7" i="2"/>
  <c r="AC6" i="2"/>
  <c r="F6" i="2"/>
  <c r="F29" i="1"/>
  <c r="F28" i="1"/>
  <c r="F26" i="1"/>
  <c r="M25" i="1"/>
  <c r="F25" i="1"/>
  <c r="M24" i="1"/>
  <c r="F23" i="1"/>
  <c r="F22" i="1"/>
  <c r="M21" i="1"/>
  <c r="M20" i="1"/>
  <c r="F20" i="1"/>
  <c r="F19" i="1"/>
  <c r="F16" i="1"/>
  <c r="M15" i="1"/>
  <c r="F15" i="1"/>
  <c r="F13" i="1"/>
  <c r="F12" i="1"/>
  <c r="M11" i="1"/>
  <c r="M10" i="1"/>
  <c r="F10" i="1"/>
  <c r="F9" i="1"/>
  <c r="F7" i="1"/>
  <c r="F6" i="1"/>
  <c r="I21" i="2" l="1"/>
  <c r="W46" i="2"/>
  <c r="AA46" i="2" s="1"/>
</calcChain>
</file>

<file path=xl/sharedStrings.xml><?xml version="1.0" encoding="utf-8"?>
<sst xmlns="http://schemas.openxmlformats.org/spreadsheetml/2006/main" count="110" uniqueCount="50">
  <si>
    <t>Herren A-Bewerb Vereinsmeisterschaften 2025</t>
  </si>
  <si>
    <t>Florakis Julian</t>
  </si>
  <si>
    <t xml:space="preserve">Anzahl der Gesetzten  </t>
  </si>
  <si>
    <t>Mayer Franz</t>
  </si>
  <si>
    <t>Gumpinger Fritz</t>
  </si>
  <si>
    <t>Pöttinger Wolfgang</t>
  </si>
  <si>
    <t>Baumgartner Fabian</t>
  </si>
  <si>
    <t>Markus Gerhart</t>
  </si>
  <si>
    <t>MC-Flo</t>
  </si>
  <si>
    <t>Hörandner Hans</t>
  </si>
  <si>
    <t>Lanz Tobias</t>
  </si>
  <si>
    <t>Denk Tobias</t>
  </si>
  <si>
    <t>Höbarth Johannes</t>
  </si>
  <si>
    <t>Prenninger Robert</t>
  </si>
  <si>
    <t>Christoph Anzengruber</t>
  </si>
  <si>
    <t>1. Platz</t>
  </si>
  <si>
    <t>Bauer Egon</t>
  </si>
  <si>
    <t>2. Platz</t>
  </si>
  <si>
    <t>Dürnberger Markus</t>
  </si>
  <si>
    <t>3. Platz</t>
  </si>
  <si>
    <t>Spiel um Platz 3</t>
  </si>
  <si>
    <t>Achtelfinale</t>
  </si>
  <si>
    <t>Viertelfinale</t>
  </si>
  <si>
    <t>Halbfinale</t>
  </si>
  <si>
    <t>Finale</t>
  </si>
  <si>
    <t>Herren B-Bewerb Vereinsmeisterschaften 2025</t>
  </si>
  <si>
    <t>Huber Valentin</t>
  </si>
  <si>
    <t>Freilos</t>
  </si>
  <si>
    <t>Mathias Aichinger</t>
  </si>
  <si>
    <t>Gittmaier Julian</t>
  </si>
  <si>
    <t>Sallaberger Peter</t>
  </si>
  <si>
    <t>Holzmann Werner</t>
  </si>
  <si>
    <t>Hofinger Sebastian</t>
  </si>
  <si>
    <t>Feichtinger David</t>
  </si>
  <si>
    <t>Florakis Maxi</t>
  </si>
  <si>
    <t>Dipolt Herbert</t>
  </si>
  <si>
    <t>Florakis Thomas</t>
  </si>
  <si>
    <t>Frei</t>
  </si>
  <si>
    <t>Sturmaier Klaus</t>
  </si>
  <si>
    <t>Gadringer Christoph</t>
  </si>
  <si>
    <t>Prenninger Jakob</t>
  </si>
  <si>
    <t>Huber Didi</t>
  </si>
  <si>
    <t>Ebner Christian</t>
  </si>
  <si>
    <t>Schlosser Lukas</t>
  </si>
  <si>
    <t>Baumgartner Maxi</t>
  </si>
  <si>
    <t>Dallinger Alex</t>
  </si>
  <si>
    <t>Moser Stefan</t>
  </si>
  <si>
    <t>w</t>
  </si>
  <si>
    <t>o</t>
  </si>
  <si>
    <t>Aspetsberger Clemens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</si>
</sst>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22"/>
      <color rgb="FFFF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4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i/>
      <sz val="9"/>
      <color rgb="FF000000"/>
      <name val="Arial"/>
      <family val="2"/>
      <charset val="1"/>
    </font>
    <font>
      <b/>
      <sz val="14"/>
      <name val="Arial"/>
      <family val="2"/>
      <charset val="1"/>
    </font>
    <font>
      <sz val="16"/>
      <name val="Arial"/>
      <family val="2"/>
      <charset val="1"/>
    </font>
    <font>
      <sz val="16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DDDDDD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DDDDD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/>
    </xf>
    <xf numFmtId="0" fontId="20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1" fillId="2" borderId="0" xfId="1" applyFill="1"/>
    <xf numFmtId="0" fontId="1" fillId="0" borderId="0" xfId="1"/>
    <xf numFmtId="0" fontId="2" fillId="2" borderId="0" xfId="1" applyFont="1" applyFill="1"/>
    <xf numFmtId="0" fontId="5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6" fillId="2" borderId="0" xfId="1" applyFont="1" applyFill="1" applyAlignment="1">
      <alignment horizontal="center"/>
    </xf>
    <xf numFmtId="0" fontId="4" fillId="3" borderId="2" xfId="1" applyFont="1" applyFill="1" applyBorder="1" applyAlignment="1">
      <alignment horizontal="left" vertic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5" borderId="4" xfId="1" applyFont="1" applyFill="1" applyBorder="1" applyAlignment="1">
      <alignment horizontal="center" vertical="center"/>
    </xf>
    <xf numFmtId="0" fontId="1" fillId="2" borderId="0" xfId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6" fillId="2" borderId="0" xfId="1" applyFont="1" applyFill="1"/>
    <xf numFmtId="0" fontId="8" fillId="2" borderId="0" xfId="1" applyFont="1" applyFill="1" applyAlignment="1">
      <alignment horizontal="right"/>
    </xf>
    <xf numFmtId="0" fontId="2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9" fillId="2" borderId="0" xfId="1" applyFont="1" applyFill="1"/>
    <xf numFmtId="0" fontId="4" fillId="3" borderId="5" xfId="1" applyFont="1" applyFill="1" applyBorder="1" applyAlignment="1">
      <alignment horizontal="left" vertical="center"/>
    </xf>
    <xf numFmtId="0" fontId="4" fillId="4" borderId="6" xfId="1" applyFont="1" applyFill="1" applyBorder="1" applyAlignment="1" applyProtection="1">
      <alignment horizontal="center" vertical="center"/>
      <protection locked="0"/>
    </xf>
    <xf numFmtId="0" fontId="4" fillId="5" borderId="7" xfId="1" applyFont="1" applyFill="1" applyBorder="1" applyAlignment="1">
      <alignment horizontal="center" vertical="center"/>
    </xf>
    <xf numFmtId="0" fontId="2" fillId="2" borderId="8" xfId="1" applyFont="1" applyFill="1" applyBorder="1"/>
    <xf numFmtId="0" fontId="2" fillId="2" borderId="0" xfId="1" applyFont="1" applyFill="1" applyAlignment="1">
      <alignment horizontal="center" vertical="center"/>
    </xf>
    <xf numFmtId="0" fontId="2" fillId="2" borderId="9" xfId="1" applyFont="1" applyFill="1" applyBorder="1"/>
    <xf numFmtId="0" fontId="10" fillId="2" borderId="10" xfId="1" applyFont="1" applyFill="1" applyBorder="1"/>
    <xf numFmtId="0" fontId="10" fillId="2" borderId="0" xfId="1" applyFont="1" applyFill="1"/>
    <xf numFmtId="0" fontId="4" fillId="3" borderId="11" xfId="1" applyFont="1" applyFill="1" applyBorder="1" applyAlignment="1">
      <alignment horizontal="left" vertical="center"/>
    </xf>
    <xf numFmtId="0" fontId="10" fillId="2" borderId="0" xfId="1" applyFont="1" applyFill="1" applyAlignment="1">
      <alignment vertical="center"/>
    </xf>
    <xf numFmtId="0" fontId="10" fillId="2" borderId="12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4" fillId="2" borderId="0" xfId="1" applyFont="1" applyFill="1" applyAlignment="1">
      <alignment horizontal="left"/>
    </xf>
    <xf numFmtId="0" fontId="2" fillId="2" borderId="9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7" borderId="2" xfId="1" applyFont="1" applyFill="1" applyBorder="1" applyAlignment="1">
      <alignment horizontal="left" vertical="center"/>
    </xf>
    <xf numFmtId="0" fontId="4" fillId="4" borderId="13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>
      <alignment vertical="center"/>
    </xf>
    <xf numFmtId="0" fontId="4" fillId="7" borderId="11" xfId="1" applyFont="1" applyFill="1" applyBorder="1" applyAlignment="1">
      <alignment horizontal="left" vertical="center"/>
    </xf>
    <xf numFmtId="0" fontId="4" fillId="4" borderId="14" xfId="1" applyFont="1" applyFill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10" fillId="2" borderId="10" xfId="1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 textRotation="90"/>
    </xf>
    <xf numFmtId="0" fontId="11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 textRotation="90"/>
    </xf>
    <xf numFmtId="0" fontId="4" fillId="8" borderId="2" xfId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horizontal="center" vertical="center"/>
    </xf>
    <xf numFmtId="0" fontId="4" fillId="8" borderId="11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Alignment="1">
      <alignment vertical="top"/>
    </xf>
    <xf numFmtId="0" fontId="10" fillId="2" borderId="16" xfId="1" applyFont="1" applyFill="1" applyBorder="1" applyAlignment="1">
      <alignment vertical="center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4" fillId="4" borderId="13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>
      <alignment horizontal="right" vertical="center"/>
    </xf>
    <xf numFmtId="0" fontId="4" fillId="4" borderId="6" xfId="1" applyFont="1" applyFill="1" applyBorder="1" applyAlignment="1" applyProtection="1">
      <alignment horizontal="left" vertical="center"/>
      <protection locked="0"/>
    </xf>
    <xf numFmtId="0" fontId="4" fillId="4" borderId="14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8" fillId="9" borderId="17" xfId="1" applyFont="1" applyFill="1" applyBorder="1" applyAlignment="1">
      <alignment horizontal="left" vertical="center"/>
    </xf>
    <xf numFmtId="0" fontId="14" fillId="2" borderId="0" xfId="1" applyFont="1" applyFill="1"/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1" fillId="2" borderId="8" xfId="1" applyFont="1" applyFill="1" applyBorder="1" applyAlignment="1">
      <alignment vertical="center"/>
    </xf>
    <xf numFmtId="0" fontId="8" fillId="8" borderId="17" xfId="1" applyFont="1" applyFill="1" applyBorder="1" applyAlignment="1">
      <alignment horizontal="left" vertical="center"/>
    </xf>
    <xf numFmtId="0" fontId="10" fillId="2" borderId="0" xfId="1" applyFont="1" applyFill="1" applyAlignment="1">
      <alignment horizontal="right" vertical="center"/>
    </xf>
    <xf numFmtId="0" fontId="8" fillId="7" borderId="17" xfId="1" applyFont="1" applyFill="1" applyBorder="1" applyAlignment="1">
      <alignment horizontal="left" vertical="center"/>
    </xf>
    <xf numFmtId="0" fontId="17" fillId="2" borderId="0" xfId="1" applyFont="1" applyFill="1" applyAlignment="1">
      <alignment horizontal="center" vertical="center"/>
    </xf>
    <xf numFmtId="0" fontId="18" fillId="2" borderId="0" xfId="1" applyFont="1" applyFill="1"/>
    <xf numFmtId="0" fontId="19" fillId="2" borderId="0" xfId="1" applyFont="1" applyFill="1" applyAlignment="1">
      <alignment horizontal="center"/>
    </xf>
    <xf numFmtId="0" fontId="21" fillId="2" borderId="0" xfId="1" applyFont="1" applyFill="1"/>
    <xf numFmtId="0" fontId="4" fillId="2" borderId="0" xfId="1" applyFont="1" applyFill="1"/>
    <xf numFmtId="0" fontId="19" fillId="2" borderId="0" xfId="1" applyFont="1" applyFill="1" applyAlignment="1">
      <alignment horizontal="right"/>
    </xf>
    <xf numFmtId="0" fontId="2" fillId="2" borderId="10" xfId="1" applyFont="1" applyFill="1" applyBorder="1"/>
    <xf numFmtId="0" fontId="2" fillId="2" borderId="12" xfId="1" applyFont="1" applyFill="1" applyBorder="1" applyAlignment="1">
      <alignment vertical="center"/>
    </xf>
    <xf numFmtId="0" fontId="2" fillId="2" borderId="8" xfId="1" applyFont="1" applyFill="1" applyBorder="1" applyAlignment="1">
      <alignment vertical="center"/>
    </xf>
    <xf numFmtId="0" fontId="17" fillId="2" borderId="0" xfId="1" applyFont="1" applyFill="1" applyAlignment="1">
      <alignment horizontal="left" vertical="center"/>
    </xf>
    <xf numFmtId="0" fontId="2" fillId="2" borderId="18" xfId="1" applyFont="1" applyFill="1" applyBorder="1" applyAlignment="1">
      <alignment vertical="center"/>
    </xf>
    <xf numFmtId="0" fontId="2" fillId="2" borderId="19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vertical="center"/>
    </xf>
    <xf numFmtId="0" fontId="4" fillId="2" borderId="0" xfId="1" applyFont="1" applyFill="1" applyAlignment="1" applyProtection="1">
      <alignment horizontal="left" vertical="center"/>
      <protection locked="0"/>
    </xf>
    <xf numFmtId="0" fontId="17" fillId="2" borderId="0" xfId="1" applyFont="1" applyFill="1" applyAlignment="1">
      <alignment vertical="center"/>
    </xf>
    <xf numFmtId="0" fontId="4" fillId="2" borderId="20" xfId="1" applyFont="1" applyFill="1" applyBorder="1" applyAlignment="1">
      <alignment horizontal="left" vertical="center"/>
    </xf>
    <xf numFmtId="0" fontId="19" fillId="2" borderId="0" xfId="1" applyFont="1" applyFill="1" applyAlignment="1">
      <alignment horizontal="left" vertical="center"/>
    </xf>
    <xf numFmtId="0" fontId="19" fillId="9" borderId="17" xfId="1" applyFont="1" applyFill="1" applyBorder="1" applyAlignment="1">
      <alignment horizontal="left" vertical="center"/>
    </xf>
    <xf numFmtId="0" fontId="19" fillId="8" borderId="17" xfId="1" applyFont="1" applyFill="1" applyBorder="1" applyAlignment="1">
      <alignment horizontal="left" vertical="center"/>
    </xf>
    <xf numFmtId="0" fontId="19" fillId="7" borderId="17" xfId="1" applyFont="1" applyFill="1" applyBorder="1" applyAlignment="1">
      <alignment horizontal="left" vertical="center"/>
    </xf>
    <xf numFmtId="0" fontId="1" fillId="10" borderId="0" xfId="1" applyFill="1"/>
    <xf numFmtId="0" fontId="1" fillId="11" borderId="0" xfId="1" applyFill="1"/>
    <xf numFmtId="0" fontId="1" fillId="11" borderId="0" xfId="1" applyFill="1" applyAlignment="1">
      <alignment vertical="center"/>
    </xf>
    <xf numFmtId="0" fontId="1" fillId="10" borderId="0" xfId="1" applyFill="1" applyAlignment="1">
      <alignment vertical="center"/>
    </xf>
    <xf numFmtId="0" fontId="21" fillId="10" borderId="0" xfId="1" applyFont="1" applyFill="1"/>
    <xf numFmtId="0" fontId="4" fillId="3" borderId="12" xfId="1" applyFont="1" applyFill="1" applyBorder="1" applyAlignment="1">
      <alignment horizontal="left" vertical="center"/>
    </xf>
    <xf numFmtId="0" fontId="3" fillId="2" borderId="0" xfId="1" applyFont="1" applyFill="1" applyAlignment="1" applyProtection="1">
      <alignment horizontal="center"/>
      <protection locked="0"/>
    </xf>
    <xf numFmtId="0" fontId="2" fillId="2" borderId="1" xfId="1" applyFont="1" applyFill="1" applyBorder="1" applyAlignment="1">
      <alignment horizontal="center" vertical="center" textRotation="90"/>
    </xf>
    <xf numFmtId="0" fontId="8" fillId="6" borderId="2" xfId="1" applyFont="1" applyFill="1" applyBorder="1" applyAlignment="1" applyProtection="1">
      <alignment horizontal="center" vertical="center"/>
      <protection locked="0"/>
    </xf>
    <xf numFmtId="0" fontId="20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3" fillId="2" borderId="0" xfId="1" applyFont="1" applyFill="1" applyAlignment="1">
      <alignment horizontal="center"/>
    </xf>
    <xf numFmtId="0" fontId="4" fillId="6" borderId="2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</cellXfs>
  <cellStyles count="2">
    <cellStyle name="Standard" xfId="0" builtinId="0"/>
    <cellStyle name="Standard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23040</xdr:colOff>
      <xdr:row>22</xdr:row>
      <xdr:rowOff>106560</xdr:rowOff>
    </xdr:from>
    <xdr:to>
      <xdr:col>21</xdr:col>
      <xdr:colOff>222840</xdr:colOff>
      <xdr:row>24</xdr:row>
      <xdr:rowOff>37440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12880" y="4545360"/>
          <a:ext cx="199800" cy="349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21</xdr:col>
      <xdr:colOff>15120</xdr:colOff>
      <xdr:row>24</xdr:row>
      <xdr:rowOff>149040</xdr:rowOff>
    </xdr:from>
    <xdr:to>
      <xdr:col>21</xdr:col>
      <xdr:colOff>209520</xdr:colOff>
      <xdr:row>26</xdr:row>
      <xdr:rowOff>67320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904960" y="5006880"/>
          <a:ext cx="194400" cy="337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21</xdr:col>
      <xdr:colOff>23040</xdr:colOff>
      <xdr:row>26</xdr:row>
      <xdr:rowOff>148680</xdr:rowOff>
    </xdr:from>
    <xdr:to>
      <xdr:col>21</xdr:col>
      <xdr:colOff>225360</xdr:colOff>
      <xdr:row>28</xdr:row>
      <xdr:rowOff>82800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912880" y="5425560"/>
          <a:ext cx="202320" cy="353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83880</xdr:colOff>
      <xdr:row>51</xdr:row>
      <xdr:rowOff>122040</xdr:rowOff>
    </xdr:from>
    <xdr:to>
      <xdr:col>30</xdr:col>
      <xdr:colOff>13320</xdr:colOff>
      <xdr:row>53</xdr:row>
      <xdr:rowOff>114120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196360" y="11028240"/>
          <a:ext cx="267120" cy="41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28</xdr:col>
      <xdr:colOff>76320</xdr:colOff>
      <xdr:row>53</xdr:row>
      <xdr:rowOff>164520</xdr:rowOff>
    </xdr:from>
    <xdr:to>
      <xdr:col>29</xdr:col>
      <xdr:colOff>125640</xdr:colOff>
      <xdr:row>55</xdr:row>
      <xdr:rowOff>144360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88800" y="11489760"/>
          <a:ext cx="218160" cy="398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28</xdr:col>
      <xdr:colOff>83880</xdr:colOff>
      <xdr:row>55</xdr:row>
      <xdr:rowOff>163800</xdr:rowOff>
    </xdr:from>
    <xdr:to>
      <xdr:col>30</xdr:col>
      <xdr:colOff>15840</xdr:colOff>
      <xdr:row>57</xdr:row>
      <xdr:rowOff>158760</xdr:rowOff>
    </xdr:to>
    <xdr:pic>
      <xdr:nvPicPr>
        <xdr:cNvPr id="5" name="Grafik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1196360" y="11908080"/>
          <a:ext cx="269640" cy="414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47"/>
  <sheetViews>
    <sheetView tabSelected="1" zoomScale="90" zoomScaleNormal="90" workbookViewId="0">
      <selection activeCell="W27" sqref="W27"/>
    </sheetView>
  </sheetViews>
  <sheetFormatPr baseColWidth="10" defaultColWidth="11.42578125" defaultRowHeight="15" x14ac:dyDescent="0.25"/>
  <cols>
    <col min="1" max="1" width="2.140625" style="6" customWidth="1"/>
    <col min="2" max="2" width="21.28515625" style="7" customWidth="1"/>
    <col min="3" max="6" width="2.85546875" style="7" customWidth="1"/>
    <col min="7" max="8" width="2.28515625" style="6" customWidth="1"/>
    <col min="9" max="9" width="20.7109375" style="7" customWidth="1"/>
    <col min="10" max="13" width="2.85546875" style="7" customWidth="1"/>
    <col min="14" max="15" width="2.28515625" style="6" customWidth="1"/>
    <col min="16" max="16" width="20.7109375" style="7" customWidth="1"/>
    <col min="17" max="20" width="2.85546875" style="7" customWidth="1"/>
    <col min="21" max="21" width="2.28515625" style="6" customWidth="1"/>
    <col min="22" max="22" width="4" style="6" customWidth="1"/>
    <col min="23" max="23" width="24.140625" style="7" customWidth="1"/>
    <col min="24" max="27" width="2.85546875" style="7" customWidth="1"/>
    <col min="28" max="28" width="2.28515625" style="6" customWidth="1"/>
    <col min="29" max="29" width="2.28515625" style="7" customWidth="1"/>
    <col min="30" max="52" width="11.42578125" style="98"/>
    <col min="53" max="978" width="11.42578125" style="7"/>
  </cols>
  <sheetData>
    <row r="1" spans="1:52" s="6" customFormat="1" ht="8.2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</row>
    <row r="2" spans="1:52" s="6" customFormat="1" ht="24" customHeight="1" x14ac:dyDescent="0.4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8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</row>
    <row r="3" spans="1:52" s="6" customFormat="1" ht="5.25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8"/>
      <c r="V3" s="9"/>
      <c r="W3" s="8"/>
      <c r="X3" s="8"/>
      <c r="Y3" s="8"/>
      <c r="Z3" s="8"/>
      <c r="AA3" s="8"/>
      <c r="AB3" s="8"/>
      <c r="AC3" s="8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</row>
    <row r="4" spans="1:52" s="6" customFormat="1" ht="19.5" customHeight="1" x14ac:dyDescent="0.2">
      <c r="A4" s="8"/>
      <c r="B4" s="8"/>
      <c r="C4" s="104"/>
      <c r="D4" s="104"/>
      <c r="E4" s="104"/>
      <c r="F4" s="10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</row>
    <row r="5" spans="1:52" s="6" customFormat="1" ht="12" customHeight="1" x14ac:dyDescent="0.2">
      <c r="A5" s="8"/>
      <c r="B5" s="8"/>
      <c r="C5" s="104"/>
      <c r="D5" s="104"/>
      <c r="E5" s="104"/>
      <c r="F5" s="104"/>
      <c r="G5" s="10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AA5" s="8"/>
      <c r="AB5" s="8"/>
      <c r="AC5" s="8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</row>
    <row r="6" spans="1:52" ht="16.5" customHeight="1" x14ac:dyDescent="0.3">
      <c r="A6" s="10">
        <v>1</v>
      </c>
      <c r="B6" s="12" t="s">
        <v>1</v>
      </c>
      <c r="C6" s="13">
        <v>6</v>
      </c>
      <c r="D6" s="13">
        <v>6</v>
      </c>
      <c r="E6" s="13"/>
      <c r="F6" s="14">
        <f>IF(B6="Freilos",-1,IF(COUNTA(C6:E6)=0,"",IF(OR(ISTEXT(C6),ISTEXT(D6),ISTEXT(E6))=TRUE(),-1,IF(C6&gt;C7,1,0)+IF(D6&gt;D7,1,0)+IF(E6&gt;E7,1,0))))</f>
        <v>2</v>
      </c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6"/>
      <c r="V6" s="15"/>
      <c r="W6" s="16"/>
      <c r="X6" s="17"/>
      <c r="Y6" s="18" t="s">
        <v>2</v>
      </c>
      <c r="Z6" s="105">
        <v>4</v>
      </c>
      <c r="AA6" s="105"/>
      <c r="AB6" s="19"/>
      <c r="AC6" s="20"/>
    </row>
    <row r="7" spans="1:52" ht="16.5" customHeight="1" x14ac:dyDescent="0.25">
      <c r="A7" s="10"/>
      <c r="B7" s="23" t="s">
        <v>3</v>
      </c>
      <c r="C7" s="24">
        <v>0</v>
      </c>
      <c r="D7" s="24">
        <v>2</v>
      </c>
      <c r="E7" s="24"/>
      <c r="F7" s="25">
        <f>IF(B7="Freilos",-1,IF(COUNTA(C7:E7)=0,"",IF(OR(ISTEXT(C7),ISTEXT(D7),ISTEXT(E7))=TRUE(),-1,IF(C7&gt;C6,1,0)+IF(D7&gt;D6,1,0)+IF(E7&gt;E6,1,0))))</f>
        <v>0</v>
      </c>
      <c r="G7" s="2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6"/>
      <c r="V7" s="15"/>
      <c r="W7" s="16"/>
      <c r="X7" s="27"/>
      <c r="Y7" s="8"/>
      <c r="Z7" s="8"/>
      <c r="AA7" s="8"/>
      <c r="AB7" s="19"/>
      <c r="AC7" s="20"/>
    </row>
    <row r="8" spans="1:52" s="6" customFormat="1" ht="16.5" customHeight="1" x14ac:dyDescent="0.2">
      <c r="A8" s="10"/>
      <c r="B8" s="1"/>
      <c r="C8" s="8"/>
      <c r="D8" s="8"/>
      <c r="E8" s="8"/>
      <c r="F8" s="8"/>
      <c r="G8" s="28"/>
      <c r="H8" s="8"/>
      <c r="I8" s="8"/>
      <c r="J8" s="104"/>
      <c r="K8" s="104"/>
      <c r="L8" s="104"/>
      <c r="M8" s="104"/>
      <c r="N8" s="8"/>
      <c r="O8" s="8"/>
      <c r="P8" s="8"/>
      <c r="Q8" s="8"/>
      <c r="R8" s="8"/>
      <c r="S8" s="8"/>
      <c r="V8" s="15"/>
      <c r="W8" s="16"/>
      <c r="X8" s="27"/>
      <c r="Y8" s="8"/>
      <c r="Z8" s="8"/>
      <c r="AA8" s="8"/>
      <c r="AB8" s="19"/>
      <c r="AC8" s="20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</row>
    <row r="9" spans="1:52" ht="16.5" customHeight="1" x14ac:dyDescent="0.25">
      <c r="A9" s="10"/>
      <c r="B9" s="12" t="s">
        <v>4</v>
      </c>
      <c r="C9" s="13">
        <v>6</v>
      </c>
      <c r="D9" s="13">
        <v>6</v>
      </c>
      <c r="E9" s="13"/>
      <c r="F9" s="14">
        <f>IF(B9="Freilos",-1,IF(COUNTA(C9:E9)=0,"",IF(OR(ISTEXT(C9),ISTEXT(D9),ISTEXT(E9))=TRUE(),-1,IF(C9&gt;C10,1,0)+IF(D9&gt;D10,1,0)+IF(E9&gt;E10,1,0))))</f>
        <v>2</v>
      </c>
      <c r="G9" s="29"/>
      <c r="H9" s="30"/>
      <c r="I9" s="8"/>
      <c r="J9" s="104"/>
      <c r="K9" s="104"/>
      <c r="L9" s="104"/>
      <c r="M9" s="104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20"/>
    </row>
    <row r="10" spans="1:52" s="36" customFormat="1" ht="16.5" customHeight="1" x14ac:dyDescent="0.25">
      <c r="A10" s="10"/>
      <c r="B10" s="31" t="s">
        <v>5</v>
      </c>
      <c r="C10" s="24">
        <v>2</v>
      </c>
      <c r="D10" s="24">
        <v>0</v>
      </c>
      <c r="E10" s="24"/>
      <c r="F10" s="25">
        <f>IF(B10="Freilos",-1,IF(COUNTA(C10:E10)=0,"",IF(OR(ISTEXT(C10),ISTEXT(D10),ISTEXT(E10))=TRUE(),-1,IF(C10&gt;C9,1,0)+IF(D10&gt;D9,1,0)+IF(E10&gt;E9,1,0))))</f>
        <v>0</v>
      </c>
      <c r="G10" s="32"/>
      <c r="H10" s="33"/>
      <c r="I10" s="12" t="s">
        <v>1</v>
      </c>
      <c r="J10" s="13">
        <v>6</v>
      </c>
      <c r="K10" s="13">
        <v>6</v>
      </c>
      <c r="L10" s="13"/>
      <c r="M10" s="14">
        <f>IF(I10="Freilos",-1,IF(COUNTA(J10:L10)=0,"",IF(OR(ISTEXT(J10),ISTEXT(K10),ISTEXT(L10))=TRUE(),-1,IF(J10&gt;J11,1,0)+IF(K10&gt;K11,1,0)+IF(L10&gt;L11,1,0))))</f>
        <v>2</v>
      </c>
      <c r="N10" s="34"/>
      <c r="O10" s="10"/>
      <c r="P10" s="10"/>
      <c r="Q10" s="104"/>
      <c r="R10" s="104"/>
      <c r="S10" s="104"/>
      <c r="T10" s="104"/>
      <c r="U10" s="10"/>
      <c r="V10" s="10"/>
      <c r="W10" s="10"/>
      <c r="X10" s="10"/>
      <c r="Y10" s="10"/>
      <c r="Z10" s="10"/>
      <c r="AA10" s="10"/>
      <c r="AB10" s="10"/>
      <c r="AC10" s="20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</row>
    <row r="11" spans="1:52" s="36" customFormat="1" ht="16.5" customHeight="1" x14ac:dyDescent="0.2">
      <c r="A11" s="10"/>
      <c r="B11" s="37"/>
      <c r="C11" s="8"/>
      <c r="D11" s="8"/>
      <c r="E11" s="8"/>
      <c r="F11" s="8"/>
      <c r="G11" s="32"/>
      <c r="H11" s="32"/>
      <c r="I11" s="31" t="s">
        <v>4</v>
      </c>
      <c r="J11" s="24">
        <v>2</v>
      </c>
      <c r="K11" s="24">
        <v>2</v>
      </c>
      <c r="L11" s="24"/>
      <c r="M11" s="25">
        <f>IF(I11="Freilos",-1,IF(COUNTA(J11:L11)=0,"",IF(OR(ISTEXT(J11),ISTEXT(K11),ISTEXT(L11))=TRUE(),-1,IF(J11&gt;J10,1,0)+IF(K11&gt;K10,1,0)+IF(L11&gt;L10,1,0))))</f>
        <v>0</v>
      </c>
      <c r="N11" s="38"/>
      <c r="O11" s="10"/>
      <c r="P11" s="20"/>
      <c r="Q11" s="104"/>
      <c r="R11" s="104"/>
      <c r="S11" s="104"/>
      <c r="T11" s="104"/>
      <c r="U11" s="10"/>
      <c r="V11" s="10"/>
      <c r="W11" s="10"/>
      <c r="X11" s="10"/>
      <c r="Y11" s="10"/>
      <c r="Z11" s="10"/>
      <c r="AA11" s="10"/>
      <c r="AB11" s="10"/>
      <c r="AC11" s="20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</row>
    <row r="12" spans="1:52" s="36" customFormat="1" ht="16.5" customHeight="1" x14ac:dyDescent="0.25">
      <c r="A12" s="10"/>
      <c r="B12" s="12" t="s">
        <v>6</v>
      </c>
      <c r="C12" s="13">
        <v>4</v>
      </c>
      <c r="D12" s="13">
        <v>3</v>
      </c>
      <c r="E12" s="13"/>
      <c r="F12" s="14">
        <f>IF(B12="Freilos",-1,IF(COUNTA(C12:E12)=0,"",IF(OR(ISTEXT(C12),ISTEXT(D12),ISTEXT(E12))=TRUE(),-1,IF(C12&gt;C13,1,0)+IF(D12&gt;D13,1,0)+IF(E12&gt;E13,1,0))))</f>
        <v>0</v>
      </c>
      <c r="G12" s="32"/>
      <c r="H12" s="32"/>
      <c r="I12" s="39"/>
      <c r="J12" s="10"/>
      <c r="K12" s="10"/>
      <c r="L12" s="27"/>
      <c r="M12" s="27"/>
      <c r="N12" s="38"/>
      <c r="O12" s="34"/>
      <c r="P12" s="40" t="s">
        <v>1</v>
      </c>
      <c r="Q12" s="13">
        <v>6</v>
      </c>
      <c r="R12" s="13">
        <v>6</v>
      </c>
      <c r="S12" s="41"/>
      <c r="T12" s="14"/>
      <c r="U12" s="34"/>
      <c r="V12" s="10"/>
      <c r="W12" s="10"/>
      <c r="X12" s="10"/>
      <c r="Y12" s="10"/>
      <c r="Z12" s="10"/>
      <c r="AA12" s="10"/>
      <c r="AB12" s="10"/>
      <c r="AC12" s="20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</row>
    <row r="13" spans="1:52" s="36" customFormat="1" ht="16.5" customHeight="1" x14ac:dyDescent="0.25">
      <c r="A13" s="10"/>
      <c r="B13" s="23" t="s">
        <v>7</v>
      </c>
      <c r="C13" s="24">
        <v>6</v>
      </c>
      <c r="D13" s="24">
        <v>6</v>
      </c>
      <c r="E13" s="24"/>
      <c r="F13" s="25">
        <f>IF(B13="Freilos",-1,IF(COUNTA(C13:E13)=0,"",IF(OR(ISTEXT(C13),ISTEXT(D13),ISTEXT(E13))=TRUE(),-1,IF(C13&gt;C12,1,0)+IF(D13&gt;D12,1,0)+IF(E13&gt;E12,1,0))))</f>
        <v>2</v>
      </c>
      <c r="G13" s="42"/>
      <c r="H13" s="32"/>
      <c r="I13" s="39"/>
      <c r="J13" s="10"/>
      <c r="K13" s="10"/>
      <c r="L13" s="27"/>
      <c r="M13" s="27"/>
      <c r="N13" s="38"/>
      <c r="O13" s="10"/>
      <c r="P13" s="43" t="s">
        <v>9</v>
      </c>
      <c r="Q13" s="24">
        <v>0</v>
      </c>
      <c r="R13" s="24">
        <v>4</v>
      </c>
      <c r="S13" s="44"/>
      <c r="T13" s="25"/>
      <c r="U13" s="38"/>
      <c r="V13" s="10"/>
      <c r="W13" s="10"/>
      <c r="X13" s="10"/>
      <c r="Y13" s="10"/>
      <c r="Z13" s="10"/>
      <c r="AA13" s="10"/>
      <c r="AB13" s="10"/>
      <c r="AC13" s="20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</row>
    <row r="14" spans="1:52" s="36" customFormat="1" ht="16.5" customHeight="1" x14ac:dyDescent="0.25">
      <c r="A14" s="10"/>
      <c r="B14" s="37"/>
      <c r="C14" s="8"/>
      <c r="D14" s="8"/>
      <c r="E14" s="8"/>
      <c r="F14" s="30"/>
      <c r="G14" s="45"/>
      <c r="H14" s="33"/>
      <c r="I14" s="12" t="s">
        <v>7</v>
      </c>
      <c r="J14" s="13">
        <v>1</v>
      </c>
      <c r="K14" s="13">
        <v>4</v>
      </c>
      <c r="L14" s="13"/>
      <c r="M14" s="14"/>
      <c r="N14" s="46"/>
      <c r="O14" s="10"/>
      <c r="P14" s="20"/>
      <c r="Q14" s="47"/>
      <c r="R14" s="47"/>
      <c r="S14" s="47"/>
      <c r="T14" s="27"/>
      <c r="U14" s="38"/>
      <c r="V14" s="10"/>
      <c r="W14" s="10"/>
      <c r="X14" s="48"/>
      <c r="Y14" s="10"/>
      <c r="Z14" s="10"/>
      <c r="AA14" s="10"/>
      <c r="AB14" s="10"/>
      <c r="AC14" s="20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</row>
    <row r="15" spans="1:52" s="36" customFormat="1" ht="16.5" customHeight="1" x14ac:dyDescent="0.25">
      <c r="A15" s="10"/>
      <c r="B15" s="12" t="s">
        <v>8</v>
      </c>
      <c r="C15" s="13">
        <v>2</v>
      </c>
      <c r="D15" s="13">
        <v>2</v>
      </c>
      <c r="E15" s="13"/>
      <c r="F15" s="14">
        <f>IF(B15="Freilos",-1,IF(COUNTA(C15:E15)=0,"",IF(OR(ISTEXT(C15),ISTEXT(D15),ISTEXT(E15))=TRUE(),-1,IF(C15&gt;C16,1,0)+IF(D15&gt;D16,1,0)+IF(E15&gt;E16,1,0))))</f>
        <v>0</v>
      </c>
      <c r="G15" s="49"/>
      <c r="H15" s="32"/>
      <c r="I15" s="31" t="s">
        <v>9</v>
      </c>
      <c r="J15" s="24">
        <v>6</v>
      </c>
      <c r="K15" s="24">
        <v>6</v>
      </c>
      <c r="L15" s="24"/>
      <c r="M15" s="25">
        <f>IF(I15="Freilos",-1,IF(COUNTA(J15:L15)=0,"",IF(OR(ISTEXT(J15),ISTEXT(K15),ISTEXT(L15))=TRUE(),-1,IF(J15&gt;J14,1,0)+IF(K15&gt;K14,1,0)+IF(L15&gt;L14,1,0))))</f>
        <v>2</v>
      </c>
      <c r="N15" s="10"/>
      <c r="O15" s="10"/>
      <c r="P15" s="39"/>
      <c r="Q15" s="47"/>
      <c r="R15" s="47"/>
      <c r="S15" s="47"/>
      <c r="T15" s="27"/>
      <c r="U15" s="38"/>
      <c r="V15" s="10"/>
      <c r="W15" s="10"/>
      <c r="X15" s="104"/>
      <c r="Y15" s="104"/>
      <c r="Z15" s="104"/>
      <c r="AA15" s="104"/>
      <c r="AB15" s="50"/>
      <c r="AC15" s="20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</row>
    <row r="16" spans="1:52" s="36" customFormat="1" ht="16.5" customHeight="1" x14ac:dyDescent="0.25">
      <c r="A16" s="10">
        <v>4</v>
      </c>
      <c r="B16" s="31" t="s">
        <v>9</v>
      </c>
      <c r="C16" s="24">
        <v>6</v>
      </c>
      <c r="D16" s="24">
        <v>6</v>
      </c>
      <c r="E16" s="24"/>
      <c r="F16" s="25">
        <f>IF(B16="Freilos",-1,IF(COUNTA(C16:E16)=0,"",IF(OR(ISTEXT(C16),ISTEXT(D16),ISTEXT(E16))=TRUE(),-1,IF(C16&gt;C15,1,0)+IF(D16&gt;D15,1,0)+IF(E16&gt;E15,1,0))))</f>
        <v>2</v>
      </c>
      <c r="G16" s="32"/>
      <c r="H16" s="32"/>
      <c r="I16" s="39"/>
      <c r="J16" s="10"/>
      <c r="K16" s="10"/>
      <c r="L16" s="27"/>
      <c r="M16" s="27"/>
      <c r="N16" s="10"/>
      <c r="O16" s="10"/>
      <c r="P16" s="39"/>
      <c r="Q16" s="47"/>
      <c r="R16" s="47"/>
      <c r="S16" s="47"/>
      <c r="T16" s="27"/>
      <c r="U16" s="38"/>
      <c r="V16" s="10"/>
      <c r="W16" s="51"/>
      <c r="X16" s="104"/>
      <c r="Y16" s="104"/>
      <c r="Z16" s="104"/>
      <c r="AA16" s="104"/>
      <c r="AB16" s="52"/>
      <c r="AC16" s="20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</row>
    <row r="17" spans="1:52" s="36" customFormat="1" ht="16.5" customHeight="1" x14ac:dyDescent="0.2">
      <c r="A17" s="10"/>
      <c r="B17" s="37"/>
      <c r="C17" s="8"/>
      <c r="D17" s="8"/>
      <c r="E17" s="8"/>
      <c r="F17" s="8"/>
      <c r="G17" s="32"/>
      <c r="H17" s="32"/>
      <c r="I17" s="39"/>
      <c r="J17" s="10"/>
      <c r="K17" s="10"/>
      <c r="L17" s="27"/>
      <c r="M17" s="27"/>
      <c r="N17" s="10"/>
      <c r="O17" s="10"/>
      <c r="P17" s="39"/>
      <c r="Q17" s="47"/>
      <c r="R17" s="47"/>
      <c r="S17" s="47"/>
      <c r="T17" s="27"/>
      <c r="U17" s="38"/>
      <c r="V17" s="34"/>
      <c r="W17" s="53" t="s">
        <v>1</v>
      </c>
      <c r="X17" s="13">
        <v>6</v>
      </c>
      <c r="Y17" s="13">
        <v>6</v>
      </c>
      <c r="Z17" s="13"/>
      <c r="AA17" s="14"/>
      <c r="AB17" s="54"/>
      <c r="AC17" s="20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</row>
    <row r="18" spans="1:52" s="36" customFormat="1" ht="16.5" customHeight="1" x14ac:dyDescent="0.2">
      <c r="A18" s="10"/>
      <c r="B18" s="37"/>
      <c r="C18" s="8"/>
      <c r="D18" s="8"/>
      <c r="E18" s="8"/>
      <c r="F18" s="8"/>
      <c r="G18" s="32"/>
      <c r="H18" s="32"/>
      <c r="I18" s="39"/>
      <c r="J18" s="10"/>
      <c r="K18" s="10"/>
      <c r="L18" s="27"/>
      <c r="M18" s="27"/>
      <c r="N18" s="10"/>
      <c r="O18" s="10"/>
      <c r="P18" s="39"/>
      <c r="Q18" s="47"/>
      <c r="R18" s="47"/>
      <c r="S18" s="47"/>
      <c r="T18" s="27"/>
      <c r="U18" s="38"/>
      <c r="V18" s="10"/>
      <c r="W18" s="55" t="s">
        <v>12</v>
      </c>
      <c r="X18" s="24">
        <v>2</v>
      </c>
      <c r="Y18" s="24">
        <v>1</v>
      </c>
      <c r="Z18" s="24"/>
      <c r="AA18" s="25"/>
      <c r="AB18" s="54"/>
      <c r="AC18" s="20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</row>
    <row r="19" spans="1:52" s="36" customFormat="1" ht="16.5" customHeight="1" x14ac:dyDescent="0.2">
      <c r="A19" s="10">
        <v>3</v>
      </c>
      <c r="B19" s="12" t="s">
        <v>10</v>
      </c>
      <c r="C19" s="13">
        <v>6</v>
      </c>
      <c r="D19" s="13">
        <v>6</v>
      </c>
      <c r="E19" s="13"/>
      <c r="F19" s="14">
        <f>IF(B19="Freilos",-1,IF(COUNTA(C19:E19)=0,"",IF(OR(ISTEXT(C19),ISTEXT(D19),ISTEXT(E19))=TRUE(),-1,IF(C19&gt;C20,1,0)+IF(D19&gt;D20,1,0)+IF(E19&gt;E20,1,0))))</f>
        <v>2</v>
      </c>
      <c r="G19" s="32"/>
      <c r="H19" s="32"/>
      <c r="I19" s="39"/>
      <c r="J19" s="10"/>
      <c r="K19" s="10"/>
      <c r="L19" s="27"/>
      <c r="M19" s="27"/>
      <c r="N19" s="10"/>
      <c r="O19" s="10"/>
      <c r="P19" s="39"/>
      <c r="Q19" s="47"/>
      <c r="R19" s="47"/>
      <c r="S19" s="47"/>
      <c r="T19" s="27"/>
      <c r="U19" s="38"/>
      <c r="V19" s="10"/>
      <c r="W19" s="56"/>
      <c r="X19" s="10"/>
      <c r="Y19" s="10"/>
      <c r="Z19" s="10"/>
      <c r="AA19" s="10"/>
      <c r="AB19" s="10"/>
      <c r="AC19" s="20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</row>
    <row r="20" spans="1:52" s="36" customFormat="1" ht="16.5" customHeight="1" x14ac:dyDescent="0.25">
      <c r="A20" s="10"/>
      <c r="B20" s="23" t="s">
        <v>11</v>
      </c>
      <c r="C20" s="24">
        <v>0</v>
      </c>
      <c r="D20" s="24">
        <v>1</v>
      </c>
      <c r="E20" s="24"/>
      <c r="F20" s="25">
        <f>IF(B20="Freilos",-1,IF(COUNTA(C20:E20)=0,"",IF(OR(ISTEXT(C20),ISTEXT(D20),ISTEXT(E20))=TRUE(),-1,IF(C20&gt;C19,1,0)+IF(D20&gt;D19,1,0)+IF(E20&gt;E19,1,0))))</f>
        <v>0</v>
      </c>
      <c r="G20" s="42"/>
      <c r="H20" s="32"/>
      <c r="I20" s="12" t="s">
        <v>10</v>
      </c>
      <c r="J20" s="13">
        <v>4</v>
      </c>
      <c r="K20" s="13">
        <v>1</v>
      </c>
      <c r="L20" s="13"/>
      <c r="M20" s="14">
        <f>IF(I20="Freilos",-1,IF(COUNTA(J20:L20)=0,"",IF(OR(ISTEXT(J20),ISTEXT(K20),ISTEXT(L20))=TRUE(),-1,IF(J20&gt;J21,1,0)+IF(K20&gt;K21,1,0)+IF(L20&gt;L21,1,0))))</f>
        <v>0</v>
      </c>
      <c r="N20" s="34"/>
      <c r="O20" s="10"/>
      <c r="P20" s="39"/>
      <c r="Q20" s="47"/>
      <c r="R20" s="47"/>
      <c r="S20" s="47"/>
      <c r="T20" s="27"/>
      <c r="U20" s="38"/>
      <c r="V20" s="10"/>
      <c r="W20" s="57"/>
      <c r="X20" s="10"/>
      <c r="Y20" s="10"/>
      <c r="Z20" s="10"/>
      <c r="AA20" s="10"/>
      <c r="AB20" s="10"/>
      <c r="AC20" s="20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</row>
    <row r="21" spans="1:52" s="36" customFormat="1" ht="16.5" customHeight="1" x14ac:dyDescent="0.2">
      <c r="A21" s="10"/>
      <c r="B21" s="37"/>
      <c r="C21" s="8"/>
      <c r="D21" s="8"/>
      <c r="E21" s="8"/>
      <c r="F21" s="8"/>
      <c r="G21" s="45"/>
      <c r="H21" s="58"/>
      <c r="I21" s="31" t="s">
        <v>12</v>
      </c>
      <c r="J21" s="24">
        <v>6</v>
      </c>
      <c r="K21" s="24">
        <v>6</v>
      </c>
      <c r="L21" s="24"/>
      <c r="M21" s="25">
        <f>IF(I21="Freilos",-1,IF(COUNTA(J21:L21)=0,"",IF(OR(ISTEXT(J21),ISTEXT(K21),ISTEXT(L21))=TRUE(),-1,IF(J21&gt;J20,1,0)+IF(K21&gt;K20,1,0)+IF(L21&gt;L20,1,0))))</f>
        <v>2</v>
      </c>
      <c r="N21" s="38"/>
      <c r="O21" s="10"/>
      <c r="P21" s="20"/>
      <c r="Q21" s="47"/>
      <c r="R21" s="47"/>
      <c r="S21" s="47"/>
      <c r="T21" s="27"/>
      <c r="U21" s="38"/>
      <c r="V21" s="10"/>
      <c r="W21" s="10"/>
      <c r="X21" s="10"/>
      <c r="Y21" s="10"/>
      <c r="Z21" s="10"/>
      <c r="AA21" s="10"/>
      <c r="AB21" s="10"/>
      <c r="AC21" s="20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</row>
    <row r="22" spans="1:52" s="36" customFormat="1" ht="16.5" customHeight="1" x14ac:dyDescent="0.25">
      <c r="A22" s="10"/>
      <c r="B22" s="12" t="s">
        <v>12</v>
      </c>
      <c r="C22" s="13">
        <v>6</v>
      </c>
      <c r="D22" s="13">
        <v>6</v>
      </c>
      <c r="E22" s="13"/>
      <c r="F22" s="14">
        <f>IF(B22="Freilos",-1,IF(COUNTA(C22:E22)=0,"",IF(OR(ISTEXT(C22),ISTEXT(D22),ISTEXT(E22))=TRUE(),-1,IF(C22&gt;C23,1,0)+IF(D22&gt;D23,1,0)+IF(E22&gt;E23,1,0))))</f>
        <v>2</v>
      </c>
      <c r="G22" s="49"/>
      <c r="H22" s="32"/>
      <c r="I22" s="39"/>
      <c r="J22" s="10"/>
      <c r="K22" s="10"/>
      <c r="L22" s="27"/>
      <c r="M22" s="27"/>
      <c r="N22" s="38"/>
      <c r="O22" s="34"/>
      <c r="P22" s="40" t="s">
        <v>12</v>
      </c>
      <c r="Q22" s="13">
        <v>6</v>
      </c>
      <c r="R22" s="13">
        <v>6</v>
      </c>
      <c r="S22" s="60"/>
      <c r="T22" s="14"/>
      <c r="U22" s="46"/>
      <c r="V22" s="10"/>
      <c r="W22" s="10"/>
      <c r="X22" s="10"/>
      <c r="Y22" s="10"/>
      <c r="Z22" s="10"/>
      <c r="AA22" s="10"/>
      <c r="AB22" s="10"/>
      <c r="AC22" s="61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</row>
    <row r="23" spans="1:52" s="36" customFormat="1" ht="16.5" customHeight="1" x14ac:dyDescent="0.25">
      <c r="A23" s="10"/>
      <c r="B23" s="31" t="s">
        <v>13</v>
      </c>
      <c r="C23" s="24">
        <v>0</v>
      </c>
      <c r="D23" s="24">
        <v>1</v>
      </c>
      <c r="E23" s="24"/>
      <c r="F23" s="25">
        <f>IF(B23="Freilos",-1,IF(COUNTA(C23:E23)=0,"",IF(OR(ISTEXT(C23),ISTEXT(D23),ISTEXT(E23))=TRUE(),-1,IF(C23&gt;C22,1,0)+IF(D23&gt;D22,1,0)+IF(E23&gt;E22,1,0))))</f>
        <v>0</v>
      </c>
      <c r="G23" s="32"/>
      <c r="H23" s="32"/>
      <c r="I23" s="39"/>
      <c r="J23" s="10"/>
      <c r="K23" s="10"/>
      <c r="L23" s="27"/>
      <c r="M23" s="27"/>
      <c r="N23" s="38"/>
      <c r="O23" s="10"/>
      <c r="P23" s="43" t="s">
        <v>18</v>
      </c>
      <c r="Q23" s="24">
        <v>1</v>
      </c>
      <c r="R23" s="24">
        <v>4</v>
      </c>
      <c r="S23" s="63"/>
      <c r="T23" s="25"/>
      <c r="U23" s="10"/>
      <c r="V23" s="10"/>
      <c r="W23" s="10"/>
      <c r="X23" s="10"/>
      <c r="Y23" s="10"/>
      <c r="Z23" s="10"/>
      <c r="AA23" s="10"/>
      <c r="AB23" s="10"/>
      <c r="AC23" s="61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</row>
    <row r="24" spans="1:52" s="36" customFormat="1" ht="16.5" customHeight="1" x14ac:dyDescent="0.3">
      <c r="A24" s="10"/>
      <c r="B24" s="37"/>
      <c r="C24" s="8"/>
      <c r="D24" s="8"/>
      <c r="E24" s="8"/>
      <c r="F24" s="8"/>
      <c r="G24" s="32"/>
      <c r="H24" s="32"/>
      <c r="I24" s="12" t="s">
        <v>14</v>
      </c>
      <c r="J24" s="13">
        <v>1</v>
      </c>
      <c r="K24" s="13">
        <v>1</v>
      </c>
      <c r="L24" s="13"/>
      <c r="M24" s="14">
        <f>IF(I24="Freilos",-1,IF(COUNTA(J24:L24)=0,"",IF(OR(ISTEXT(J24),ISTEXT(K24),ISTEXT(L24))=TRUE(),-1,IF(J24&gt;J25,1,0)+IF(K24&gt;K25,1,0)+IF(L24&gt;L25,1,0))))</f>
        <v>0</v>
      </c>
      <c r="N24" s="46"/>
      <c r="O24" s="10"/>
      <c r="P24" s="47"/>
      <c r="Q24" s="47"/>
      <c r="R24" s="47"/>
      <c r="S24" s="47"/>
      <c r="T24" s="10"/>
      <c r="U24" s="10"/>
      <c r="V24" s="10"/>
      <c r="W24" s="66" t="s">
        <v>1</v>
      </c>
      <c r="X24" s="109" t="s">
        <v>15</v>
      </c>
      <c r="Y24" s="109"/>
      <c r="Z24" s="109"/>
      <c r="AA24" s="109"/>
      <c r="AB24" s="67"/>
      <c r="AC24" s="5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</row>
    <row r="25" spans="1:52" s="36" customFormat="1" ht="16.5" customHeight="1" x14ac:dyDescent="0.25">
      <c r="A25" s="10"/>
      <c r="B25" s="12" t="s">
        <v>14</v>
      </c>
      <c r="C25" s="13">
        <v>0</v>
      </c>
      <c r="D25" s="13">
        <v>6</v>
      </c>
      <c r="E25" s="13">
        <v>6</v>
      </c>
      <c r="F25" s="14">
        <f>IF(B25="Freilos",-1,IF(COUNTA(C25:E25)=0,"",IF(OR(ISTEXT(C25),ISTEXT(D25),ISTEXT(E25))=TRUE(),-1,IF(C25&gt;C26,1,0)+IF(D25&gt;D26,1,0)+IF(E25&gt;E26,1,0))))</f>
        <v>2</v>
      </c>
      <c r="G25" s="32"/>
      <c r="H25" s="58"/>
      <c r="I25" s="31" t="s">
        <v>18</v>
      </c>
      <c r="J25" s="24">
        <v>6</v>
      </c>
      <c r="K25" s="24">
        <v>6</v>
      </c>
      <c r="L25" s="24"/>
      <c r="M25" s="25">
        <f>IF(I25="Freilos",-1,IF(COUNTA(J25:L25)=0,"",IF(OR(ISTEXT(J25),ISTEXT(K25),ISTEXT(L25))=TRUE(),-1,IF(J25&gt;J24,1,0)+IF(K25&gt;K24,1,0)+IF(L25&gt;L24,1,0))))</f>
        <v>2</v>
      </c>
      <c r="N25" s="10"/>
      <c r="O25" s="10"/>
      <c r="P25" s="47"/>
      <c r="Q25" s="47"/>
      <c r="R25" s="47"/>
      <c r="S25" s="47"/>
      <c r="T25" s="10"/>
      <c r="U25" s="10"/>
      <c r="V25" s="10"/>
      <c r="W25" s="10"/>
      <c r="X25" s="69"/>
      <c r="Y25" s="32"/>
      <c r="Z25" s="32"/>
      <c r="AA25" s="32"/>
      <c r="AB25" s="10"/>
      <c r="AC25" s="70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</row>
    <row r="26" spans="1:52" s="36" customFormat="1" ht="16.5" customHeight="1" x14ac:dyDescent="0.25">
      <c r="A26" s="10"/>
      <c r="B26" s="23" t="s">
        <v>16</v>
      </c>
      <c r="C26" s="24">
        <v>6</v>
      </c>
      <c r="D26" s="24">
        <v>4</v>
      </c>
      <c r="E26" s="24">
        <v>4</v>
      </c>
      <c r="F26" s="14">
        <f>IF(B26="Freilos",-1,IF(COUNTA(C26:E26)=0,"",IF(OR(ISTEXT(C26),ISTEXT(D26),ISTEXT(E26))=TRUE(),-1,IF(C26&gt;C25,1,0)+IF(D26&gt;D25,1,0)+IF(E26&gt;E25,1,0))))</f>
        <v>1</v>
      </c>
      <c r="G26" s="71"/>
      <c r="H26" s="32"/>
      <c r="I26" s="10"/>
      <c r="J26" s="10"/>
      <c r="K26" s="10"/>
      <c r="L26" s="10"/>
      <c r="M26" s="10"/>
      <c r="N26" s="10"/>
      <c r="O26" s="10"/>
      <c r="P26" s="20"/>
      <c r="Q26" s="47"/>
      <c r="R26" s="47"/>
      <c r="S26" s="47"/>
      <c r="T26" s="10"/>
      <c r="U26" s="35"/>
      <c r="V26" s="15"/>
      <c r="W26" s="72" t="s">
        <v>12</v>
      </c>
      <c r="X26" s="107" t="s">
        <v>17</v>
      </c>
      <c r="Y26" s="107"/>
      <c r="Z26" s="107"/>
      <c r="AA26" s="107"/>
      <c r="AB26" s="10"/>
      <c r="AC26" s="4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</row>
    <row r="27" spans="1:52" s="36" customFormat="1" ht="16.5" customHeight="1" x14ac:dyDescent="0.2">
      <c r="A27" s="10"/>
      <c r="B27" s="37"/>
      <c r="C27" s="8"/>
      <c r="D27" s="8"/>
      <c r="E27" s="8"/>
      <c r="F27" s="8"/>
      <c r="G27" s="45"/>
      <c r="H27" s="32"/>
      <c r="I27" s="10"/>
      <c r="J27" s="10"/>
      <c r="K27" s="10"/>
      <c r="L27" s="10"/>
      <c r="M27" s="10"/>
      <c r="N27" s="10"/>
      <c r="O27" s="10"/>
      <c r="P27" s="40" t="s">
        <v>9</v>
      </c>
      <c r="Q27" s="13">
        <v>7</v>
      </c>
      <c r="R27" s="13">
        <v>6</v>
      </c>
      <c r="S27" s="60"/>
      <c r="T27" s="14"/>
      <c r="U27" s="35"/>
      <c r="V27" s="35"/>
      <c r="W27" s="64"/>
      <c r="X27" s="69"/>
      <c r="Y27" s="32"/>
      <c r="Z27" s="32"/>
      <c r="AA27" s="32"/>
      <c r="AB27" s="10"/>
      <c r="AC27" s="73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</row>
    <row r="28" spans="1:52" s="36" customFormat="1" ht="16.5" customHeight="1" x14ac:dyDescent="0.25">
      <c r="A28" s="10"/>
      <c r="B28" s="12" t="s">
        <v>18</v>
      </c>
      <c r="C28" s="13">
        <v>5</v>
      </c>
      <c r="D28" s="13">
        <v>7</v>
      </c>
      <c r="E28" s="13">
        <v>6</v>
      </c>
      <c r="F28" s="14">
        <f>IF(B28="Freilos",-1,IF(COUNTA(C28:E28)=0,"",IF(OR(ISTEXT(C28),ISTEXT(D28),ISTEXT(E28))=TRUE(),-1,IF(C28&gt;C29,1,0)+IF(D28&gt;D29,1,0)+IF(E28&gt;E29,1,0))))</f>
        <v>2</v>
      </c>
      <c r="G28" s="49"/>
      <c r="H28" s="32"/>
      <c r="I28" s="10"/>
      <c r="J28" s="10"/>
      <c r="K28" s="10"/>
      <c r="L28" s="10"/>
      <c r="M28" s="10"/>
      <c r="N28" s="10"/>
      <c r="O28" s="10"/>
      <c r="P28" s="43" t="s">
        <v>18</v>
      </c>
      <c r="Q28" s="24">
        <v>6</v>
      </c>
      <c r="R28" s="24">
        <v>0</v>
      </c>
      <c r="S28" s="63"/>
      <c r="T28" s="25"/>
      <c r="U28" s="35"/>
      <c r="V28" s="15"/>
      <c r="W28" s="74" t="s">
        <v>9</v>
      </c>
      <c r="X28" s="107" t="s">
        <v>19</v>
      </c>
      <c r="Y28" s="107"/>
      <c r="Z28" s="107"/>
      <c r="AA28" s="107"/>
      <c r="AB28" s="10"/>
      <c r="AC28" s="3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</row>
    <row r="29" spans="1:52" s="36" customFormat="1" ht="16.5" customHeight="1" x14ac:dyDescent="0.25">
      <c r="A29" s="10">
        <v>2</v>
      </c>
      <c r="B29" s="31" t="s">
        <v>49</v>
      </c>
      <c r="C29" s="24">
        <v>7</v>
      </c>
      <c r="D29" s="24">
        <v>5</v>
      </c>
      <c r="E29" s="24">
        <v>3</v>
      </c>
      <c r="F29" s="25">
        <f>IF(B29="Freilos",-1,IF(COUNTA(C29:E29)=0,"",IF(OR(ISTEXT(C29),ISTEXT(D29),ISTEXT(E29))=TRUE(),-1,IF(C29&gt;C28,1,0)+IF(D29&gt;D28,1,0)+IF(E29&gt;E28,1,0))))</f>
        <v>1</v>
      </c>
      <c r="G29" s="10"/>
      <c r="H29" s="10"/>
      <c r="I29" s="10"/>
      <c r="J29" s="10"/>
      <c r="K29" s="10"/>
      <c r="L29" s="10"/>
      <c r="M29" s="10"/>
      <c r="N29" s="10"/>
      <c r="O29" s="10"/>
      <c r="P29" s="108" t="s">
        <v>20</v>
      </c>
      <c r="Q29" s="108"/>
      <c r="R29" s="108"/>
      <c r="S29" s="108"/>
      <c r="T29" s="108"/>
      <c r="U29" s="10"/>
      <c r="V29" s="10"/>
      <c r="W29" s="10"/>
      <c r="X29" s="10"/>
      <c r="Y29" s="10"/>
      <c r="Z29" s="10"/>
      <c r="AA29" s="10"/>
      <c r="AB29" s="10"/>
      <c r="AC29" s="10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</row>
    <row r="30" spans="1:52" s="35" customFormat="1" ht="16.5" customHeight="1" x14ac:dyDescent="0.25">
      <c r="A30" s="10"/>
      <c r="B30" s="39"/>
      <c r="C30" s="21"/>
      <c r="D30" s="21"/>
      <c r="E30" s="21"/>
      <c r="F30" s="2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75"/>
      <c r="T30" s="75"/>
      <c r="U30" s="10"/>
      <c r="V30" s="10"/>
      <c r="W30" s="10"/>
      <c r="X30" s="10"/>
      <c r="Y30" s="10"/>
      <c r="Z30" s="10"/>
      <c r="AA30" s="10"/>
      <c r="AB30" s="10"/>
      <c r="AC30" s="1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</row>
    <row r="31" spans="1:52" s="78" customFormat="1" ht="16.5" customHeight="1" x14ac:dyDescent="0.25">
      <c r="A31" s="76"/>
      <c r="B31" s="77" t="s">
        <v>21</v>
      </c>
      <c r="C31" s="76"/>
      <c r="D31" s="76"/>
      <c r="E31" s="76"/>
      <c r="F31" s="76"/>
      <c r="G31" s="76"/>
      <c r="H31" s="76"/>
      <c r="I31" s="77" t="s">
        <v>22</v>
      </c>
      <c r="J31" s="77"/>
      <c r="K31" s="77"/>
      <c r="L31" s="77"/>
      <c r="M31" s="77"/>
      <c r="N31" s="77"/>
      <c r="O31" s="77"/>
      <c r="P31" s="77" t="s">
        <v>23</v>
      </c>
      <c r="Q31" s="77"/>
      <c r="R31" s="77"/>
      <c r="S31" s="77"/>
      <c r="T31" s="77"/>
      <c r="U31" s="77"/>
      <c r="V31" s="77"/>
      <c r="W31" s="77" t="s">
        <v>24</v>
      </c>
      <c r="X31" s="106"/>
      <c r="Y31" s="106"/>
      <c r="Z31" s="106"/>
      <c r="AA31" s="106"/>
      <c r="AC31" s="2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</row>
    <row r="32" spans="1:52" s="6" customFormat="1" ht="12.75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</row>
    <row r="33" spans="30:52" s="6" customFormat="1" ht="12.75" x14ac:dyDescent="0.2"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</row>
    <row r="34" spans="30:52" s="6" customFormat="1" ht="12.75" x14ac:dyDescent="0.2"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</row>
    <row r="35" spans="30:52" s="6" customFormat="1" ht="12.75" x14ac:dyDescent="0.2"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</row>
    <row r="36" spans="30:52" s="6" customFormat="1" ht="12.75" x14ac:dyDescent="0.2"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</row>
    <row r="37" spans="30:52" s="6" customFormat="1" ht="12.75" x14ac:dyDescent="0.2"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</row>
    <row r="38" spans="30:52" s="6" customFormat="1" ht="12.75" x14ac:dyDescent="0.2"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</row>
    <row r="39" spans="30:52" s="6" customFormat="1" ht="12.75" x14ac:dyDescent="0.2"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</row>
    <row r="40" spans="30:52" s="6" customFormat="1" ht="12.75" x14ac:dyDescent="0.2"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</row>
    <row r="41" spans="30:52" s="6" customFormat="1" ht="12.75" x14ac:dyDescent="0.2"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</row>
    <row r="42" spans="30:52" s="6" customFormat="1" ht="12.75" x14ac:dyDescent="0.2"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</row>
    <row r="43" spans="30:52" s="6" customFormat="1" ht="12.75" x14ac:dyDescent="0.2"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</row>
    <row r="44" spans="30:52" s="6" customFormat="1" ht="12.75" x14ac:dyDescent="0.2"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</row>
    <row r="45" spans="30:52" s="6" customFormat="1" ht="12.75" x14ac:dyDescent="0.2"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</row>
    <row r="46" spans="30:52" s="6" customFormat="1" ht="12.75" x14ac:dyDescent="0.2"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</row>
    <row r="47" spans="30:52" s="6" customFormat="1" ht="12.75" x14ac:dyDescent="0.2"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</row>
  </sheetData>
  <mergeCells count="23">
    <mergeCell ref="X31:AA31"/>
    <mergeCell ref="X26:AA26"/>
    <mergeCell ref="X28:AA28"/>
    <mergeCell ref="P29:T29"/>
    <mergeCell ref="Y15:Y16"/>
    <mergeCell ref="Z15:Z16"/>
    <mergeCell ref="AA15:AA16"/>
    <mergeCell ref="X24:AA24"/>
    <mergeCell ref="Q10:Q11"/>
    <mergeCell ref="R10:R11"/>
    <mergeCell ref="S10:S11"/>
    <mergeCell ref="T10:T11"/>
    <mergeCell ref="X15:X16"/>
    <mergeCell ref="Z6:AA6"/>
    <mergeCell ref="J8:J9"/>
    <mergeCell ref="K8:K9"/>
    <mergeCell ref="L8:L9"/>
    <mergeCell ref="M8:M9"/>
    <mergeCell ref="A2:AA2"/>
    <mergeCell ref="C4:C5"/>
    <mergeCell ref="D4:D5"/>
    <mergeCell ref="E4:E5"/>
    <mergeCell ref="F4:F5"/>
  </mergeCells>
  <dataValidations count="1">
    <dataValidation type="list" allowBlank="1" showInputMessage="1" showErrorMessage="1" errorTitle="Anzahl der Gesetzten" error="Bitte geben sie eine Zahl zwischen 0 und 16 ein!" sqref="Z6:AA6" xr:uid="{00000000-0002-0000-0000-000000000000}">
      <formula1>"0,1,2,3,4,5,6,7,8,9,10,11,12,13,14,15,16"</formula1>
      <formula2>0</formula2>
    </dataValidation>
  </dataValidations>
  <printOptions horizontalCentered="1" verticalCentered="1"/>
  <pageMargins left="0.118055555555556" right="0.118055555555556" top="0.39374999999999999" bottom="0.39374999999999999" header="0.511811023622047" footer="0.511811023622047"/>
  <pageSetup paperSize="9" scale="9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62"/>
  <sheetViews>
    <sheetView zoomScale="91" zoomScaleNormal="91" workbookViewId="0"/>
  </sheetViews>
  <sheetFormatPr baseColWidth="10" defaultColWidth="11.42578125" defaultRowHeight="15" x14ac:dyDescent="0.25"/>
  <cols>
    <col min="1" max="1" width="1" style="6" customWidth="1"/>
    <col min="2" max="2" width="19.42578125" style="7" customWidth="1"/>
    <col min="3" max="6" width="2.140625" style="7" customWidth="1"/>
    <col min="7" max="8" width="0.85546875" style="6" customWidth="1"/>
    <col min="9" max="9" width="19.42578125" style="7" customWidth="1"/>
    <col min="10" max="13" width="2.140625" style="7" customWidth="1"/>
    <col min="14" max="14" width="0.85546875" style="6" customWidth="1"/>
    <col min="15" max="15" width="1.42578125" style="6" customWidth="1"/>
    <col min="16" max="16" width="19.42578125" style="7" customWidth="1"/>
    <col min="17" max="20" width="2.140625" style="7" customWidth="1"/>
    <col min="21" max="22" width="0.85546875" style="6" customWidth="1"/>
    <col min="23" max="23" width="19.42578125" style="7" customWidth="1"/>
    <col min="24" max="26" width="2.140625" style="7" customWidth="1"/>
    <col min="27" max="27" width="1.85546875" style="7" customWidth="1"/>
    <col min="28" max="28" width="20.7109375" style="7" customWidth="1"/>
    <col min="29" max="31" width="2.140625" style="6" customWidth="1"/>
    <col min="32" max="32" width="1.5703125" style="6" customWidth="1"/>
    <col min="33" max="34" width="2.140625" style="6" customWidth="1"/>
    <col min="35" max="61" width="11.42578125" style="98"/>
    <col min="62" max="1024" width="11.42578125" style="7"/>
  </cols>
  <sheetData>
    <row r="1" spans="1:61" s="6" customFormat="1" ht="8.2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</row>
    <row r="2" spans="1:61" s="6" customFormat="1" ht="24" customHeight="1" x14ac:dyDescent="0.4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8"/>
      <c r="AC2" s="8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</row>
    <row r="3" spans="1:61" s="6" customFormat="1" ht="5.25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8"/>
      <c r="V3" s="9"/>
      <c r="W3" s="8"/>
      <c r="X3" s="8"/>
      <c r="Y3" s="8"/>
      <c r="Z3" s="8"/>
      <c r="AA3" s="8"/>
      <c r="AB3" s="8"/>
      <c r="AC3" s="8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</row>
    <row r="4" spans="1:61" s="6" customFormat="1" ht="12" customHeight="1" x14ac:dyDescent="0.2">
      <c r="A4" s="8"/>
      <c r="B4" s="8"/>
      <c r="C4" s="104"/>
      <c r="D4" s="104"/>
      <c r="E4" s="104"/>
      <c r="F4" s="10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</row>
    <row r="5" spans="1:61" s="6" customFormat="1" ht="12" customHeight="1" x14ac:dyDescent="0.3">
      <c r="A5" s="8"/>
      <c r="B5" s="8"/>
      <c r="C5" s="104"/>
      <c r="D5" s="104"/>
      <c r="E5" s="104"/>
      <c r="F5" s="104"/>
      <c r="G5" s="10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AA5" s="8"/>
      <c r="AB5" s="11"/>
      <c r="AC5" s="8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</row>
    <row r="6" spans="1:61" ht="16.5" customHeight="1" x14ac:dyDescent="0.25">
      <c r="A6" s="10"/>
      <c r="B6" s="12" t="s">
        <v>26</v>
      </c>
      <c r="C6" s="13"/>
      <c r="D6" s="13"/>
      <c r="E6" s="13"/>
      <c r="F6" s="14" t="str">
        <f>IF(B6="Freilos",-1,IF(COUNTA(C6:E6)=0,"",IF(OR(ISTEXT(C6),ISTEXT(D6),ISTEXT(E6))=TRUE(),-1,IF(C6&gt;C7,1,0)+IF(D6&gt;D7,1,0)+IF(E6&gt;E7,1,0))))</f>
        <v/>
      </c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6"/>
      <c r="V6" s="15"/>
      <c r="W6" s="16"/>
      <c r="X6" s="79"/>
      <c r="Y6" s="80" t="s">
        <v>2</v>
      </c>
      <c r="Z6" s="110">
        <v>4</v>
      </c>
      <c r="AA6" s="110"/>
      <c r="AB6" s="21"/>
      <c r="AC6" s="22">
        <f t="shared" ref="AC6:AC21" ca="1" si="0">RAND()</f>
        <v>0.20465077699443424</v>
      </c>
    </row>
    <row r="7" spans="1:61" ht="16.5" customHeight="1" x14ac:dyDescent="0.25">
      <c r="A7" s="10"/>
      <c r="B7" s="23" t="s">
        <v>27</v>
      </c>
      <c r="C7" s="24"/>
      <c r="D7" s="24"/>
      <c r="E7" s="24"/>
      <c r="F7" s="25"/>
      <c r="G7" s="2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6"/>
      <c r="V7" s="15"/>
      <c r="W7" s="16"/>
      <c r="X7" s="27"/>
      <c r="Y7" s="8"/>
      <c r="Z7" s="8"/>
      <c r="AA7" s="8"/>
      <c r="AB7" s="21"/>
      <c r="AC7" s="22">
        <f t="shared" ca="1" si="0"/>
        <v>0.1543146439100449</v>
      </c>
    </row>
    <row r="8" spans="1:61" s="6" customFormat="1" ht="16.5" customHeight="1" x14ac:dyDescent="0.2">
      <c r="A8" s="10"/>
      <c r="B8" s="1"/>
      <c r="C8" s="8"/>
      <c r="D8" s="8"/>
      <c r="E8" s="8"/>
      <c r="F8" s="8"/>
      <c r="G8" s="28"/>
      <c r="H8" s="8"/>
      <c r="I8" s="8"/>
      <c r="J8" s="104"/>
      <c r="K8" s="104"/>
      <c r="L8" s="104"/>
      <c r="M8" s="104"/>
      <c r="N8" s="8"/>
      <c r="O8" s="8"/>
      <c r="P8" s="8"/>
      <c r="Q8" s="8"/>
      <c r="R8" s="8"/>
      <c r="S8" s="8"/>
      <c r="V8" s="15"/>
      <c r="W8" s="16"/>
      <c r="X8" s="27"/>
      <c r="Y8" s="8"/>
      <c r="Z8" s="8"/>
      <c r="AA8" s="8"/>
      <c r="AB8" s="21"/>
      <c r="AC8" s="22">
        <f t="shared" ca="1" si="0"/>
        <v>0.58021593738099753</v>
      </c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</row>
    <row r="9" spans="1:61" ht="16.5" customHeight="1" x14ac:dyDescent="0.25">
      <c r="A9" s="10"/>
      <c r="B9" s="12" t="s">
        <v>28</v>
      </c>
      <c r="C9" s="13"/>
      <c r="D9" s="13"/>
      <c r="E9" s="13"/>
      <c r="F9" s="14"/>
      <c r="G9" s="81"/>
      <c r="H9" s="8"/>
      <c r="I9" s="8"/>
      <c r="J9" s="104"/>
      <c r="K9" s="104"/>
      <c r="L9" s="104"/>
      <c r="M9" s="104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21"/>
      <c r="AC9" s="22">
        <f t="shared" ca="1" si="0"/>
        <v>0.42091383209065447</v>
      </c>
    </row>
    <row r="10" spans="1:61" s="36" customFormat="1" ht="16.5" customHeight="1" x14ac:dyDescent="0.2">
      <c r="A10" s="10"/>
      <c r="B10" s="31" t="s">
        <v>27</v>
      </c>
      <c r="C10" s="24"/>
      <c r="D10" s="24"/>
      <c r="E10" s="24"/>
      <c r="F10" s="25"/>
      <c r="G10" s="10"/>
      <c r="H10" s="82"/>
      <c r="I10" s="12" t="s">
        <v>26</v>
      </c>
      <c r="J10" s="13">
        <v>6</v>
      </c>
      <c r="K10" s="13">
        <v>6</v>
      </c>
      <c r="L10" s="13"/>
      <c r="M10" s="14">
        <v>2</v>
      </c>
      <c r="N10" s="34"/>
      <c r="O10" s="10"/>
      <c r="P10" s="10"/>
      <c r="Q10" s="104"/>
      <c r="R10" s="104"/>
      <c r="S10" s="104"/>
      <c r="T10" s="104"/>
      <c r="U10" s="10"/>
      <c r="V10" s="10"/>
      <c r="W10" s="10"/>
      <c r="X10" s="10"/>
      <c r="Y10" s="10"/>
      <c r="Z10" s="10"/>
      <c r="AA10" s="10"/>
      <c r="AB10" s="21"/>
      <c r="AC10" s="22">
        <f t="shared" ca="1" si="0"/>
        <v>0.19680522021086888</v>
      </c>
      <c r="AD10" s="35"/>
      <c r="AE10" s="35"/>
      <c r="AF10" s="35"/>
      <c r="AG10" s="35"/>
      <c r="AH10" s="35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</row>
    <row r="11" spans="1:61" s="36" customFormat="1" ht="16.5" customHeight="1" x14ac:dyDescent="0.2">
      <c r="A11" s="10"/>
      <c r="B11" s="37"/>
      <c r="C11" s="8"/>
      <c r="D11" s="8"/>
      <c r="E11" s="8"/>
      <c r="F11" s="8"/>
      <c r="G11" s="10"/>
      <c r="H11" s="10"/>
      <c r="I11" s="31" t="s">
        <v>28</v>
      </c>
      <c r="J11" s="24">
        <v>0</v>
      </c>
      <c r="K11" s="24">
        <v>0</v>
      </c>
      <c r="L11" s="24"/>
      <c r="M11" s="25">
        <v>0</v>
      </c>
      <c r="N11" s="38"/>
      <c r="O11" s="10"/>
      <c r="P11" s="20"/>
      <c r="Q11" s="104"/>
      <c r="R11" s="104"/>
      <c r="S11" s="104"/>
      <c r="T11" s="104"/>
      <c r="U11" s="10"/>
      <c r="V11" s="10"/>
      <c r="W11" s="10"/>
      <c r="X11" s="10"/>
      <c r="Y11" s="10"/>
      <c r="Z11" s="10"/>
      <c r="AA11" s="10"/>
      <c r="AB11" s="21"/>
      <c r="AC11" s="22">
        <f t="shared" ca="1" si="0"/>
        <v>0.97320488164149976</v>
      </c>
      <c r="AD11" s="35"/>
      <c r="AE11" s="35"/>
      <c r="AF11" s="35"/>
      <c r="AG11" s="35"/>
      <c r="AH11" s="35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</row>
    <row r="12" spans="1:61" s="36" customFormat="1" ht="16.5" customHeight="1" x14ac:dyDescent="0.2">
      <c r="A12" s="10"/>
      <c r="B12" s="12" t="s">
        <v>27</v>
      </c>
      <c r="C12" s="13"/>
      <c r="D12" s="13"/>
      <c r="E12" s="13"/>
      <c r="F12" s="14">
        <f>IF(B12="Freilos",-1,IF(COUNTA(C12:E12)=0,"",IF(OR(ISTEXT(C12),ISTEXT(D12),ISTEXT(E12))=TRUE(),-1,IF(C12&gt;C13,1,0)+IF(D12&gt;D13,1,0)+IF(E12&gt;E13,1,0))))</f>
        <v>-1</v>
      </c>
      <c r="G12" s="10"/>
      <c r="H12" s="10"/>
      <c r="I12" s="39"/>
      <c r="J12" s="10"/>
      <c r="K12" s="10"/>
      <c r="L12" s="27"/>
      <c r="M12" s="27"/>
      <c r="N12" s="38"/>
      <c r="O12" s="34"/>
      <c r="P12" s="12" t="s">
        <v>26</v>
      </c>
      <c r="Q12" s="13">
        <v>6</v>
      </c>
      <c r="R12" s="13">
        <v>6</v>
      </c>
      <c r="S12" s="41"/>
      <c r="T12" s="14">
        <f>IF(P12="Freilos",-1,IF(COUNTA(Q12:S12)=0,"",IF(OR(ISTEXT(Q12),ISTEXT(R12),ISTEXT(S12))=TRUE(),-1,IF(Q12&gt;Q13,1,0)+IF(R12&gt;R13,1,0)+IF(S12&gt;S13,1,0))))</f>
        <v>2</v>
      </c>
      <c r="U12" s="34"/>
      <c r="V12" s="10"/>
      <c r="W12" s="10"/>
      <c r="X12" s="10"/>
      <c r="Y12" s="10"/>
      <c r="Z12" s="10"/>
      <c r="AA12" s="10"/>
      <c r="AB12" s="21"/>
      <c r="AC12" s="22">
        <f t="shared" ca="1" si="0"/>
        <v>0.42086752048971932</v>
      </c>
      <c r="AD12" s="35"/>
      <c r="AE12" s="35"/>
      <c r="AF12" s="35"/>
      <c r="AG12" s="35"/>
      <c r="AH12" s="35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</row>
    <row r="13" spans="1:61" s="36" customFormat="1" ht="16.5" customHeight="1" x14ac:dyDescent="0.2">
      <c r="A13" s="10"/>
      <c r="B13" s="23" t="s">
        <v>29</v>
      </c>
      <c r="C13" s="24"/>
      <c r="D13" s="24"/>
      <c r="E13" s="24"/>
      <c r="F13" s="25" t="str">
        <f>IF(B13="Freilos",-1,IF(COUNTA(C13:E13)=0,"",IF(OR(ISTEXT(C13),ISTEXT(D13),ISTEXT(E13))=TRUE(),-1,IF(C13&gt;C12,1,0)+IF(D13&gt;D12,1,0)+IF(E13&gt;E12,1,0))))</f>
        <v/>
      </c>
      <c r="G13" s="83"/>
      <c r="H13" s="10"/>
      <c r="I13" s="39"/>
      <c r="J13" s="10"/>
      <c r="K13" s="10"/>
      <c r="L13" s="27"/>
      <c r="M13" s="27"/>
      <c r="N13" s="38"/>
      <c r="O13" s="10"/>
      <c r="P13" s="31" t="s">
        <v>29</v>
      </c>
      <c r="Q13" s="24">
        <v>4</v>
      </c>
      <c r="R13" s="24">
        <v>4</v>
      </c>
      <c r="S13" s="44"/>
      <c r="T13" s="25">
        <f>IF(P13="Freilos",-1,IF(COUNTA(Q13:S13)=0,"",IF(OR(ISTEXT(Q13),ISTEXT(R13),ISTEXT(S13))=TRUE(),-1,IF(Q13&gt;Q12,1,0)+IF(R13&gt;R12,1,0)+IF(S13&gt;S12,1,0))))</f>
        <v>0</v>
      </c>
      <c r="U13" s="38"/>
      <c r="V13" s="10"/>
      <c r="W13" s="10"/>
      <c r="X13" s="10"/>
      <c r="Y13" s="10"/>
      <c r="Z13" s="10"/>
      <c r="AA13" s="10"/>
      <c r="AB13" s="21"/>
      <c r="AC13" s="22">
        <f t="shared" ca="1" si="0"/>
        <v>0.90079810269392979</v>
      </c>
      <c r="AD13" s="35"/>
      <c r="AE13" s="35"/>
      <c r="AF13" s="35"/>
      <c r="AG13" s="35"/>
      <c r="AH13" s="35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</row>
    <row r="14" spans="1:61" s="36" customFormat="1" ht="16.5" customHeight="1" x14ac:dyDescent="0.2">
      <c r="A14" s="10"/>
      <c r="B14" s="37"/>
      <c r="C14" s="8"/>
      <c r="D14" s="8"/>
      <c r="E14" s="8"/>
      <c r="F14" s="8"/>
      <c r="G14" s="38"/>
      <c r="H14" s="82"/>
      <c r="I14" s="12" t="s">
        <v>29</v>
      </c>
      <c r="J14" s="13">
        <v>6</v>
      </c>
      <c r="K14" s="13">
        <v>6</v>
      </c>
      <c r="L14" s="13"/>
      <c r="M14" s="14">
        <f>IF(I15="Freilos",-1,IF(COUNTA(J14:L14)=0,"",IF(OR(ISTEXT(J14),ISTEXT(K14),ISTEXT(L14))=TRUE(),-1,IF(J14&gt;J15,1,0)+IF(K14&gt;K15,1,0)+IF(L14&gt;L15,1,0))))</f>
        <v>2</v>
      </c>
      <c r="N14" s="46"/>
      <c r="O14" s="10"/>
      <c r="P14" s="20"/>
      <c r="Q14" s="47"/>
      <c r="R14" s="47"/>
      <c r="S14" s="47"/>
      <c r="T14" s="27"/>
      <c r="U14" s="38"/>
      <c r="V14" s="10"/>
      <c r="W14" s="10"/>
      <c r="X14" s="48"/>
      <c r="Y14" s="10"/>
      <c r="Z14" s="10"/>
      <c r="AA14" s="10"/>
      <c r="AB14" s="21"/>
      <c r="AC14" s="22">
        <f t="shared" ca="1" si="0"/>
        <v>0.64977944987567016</v>
      </c>
      <c r="AD14" s="35"/>
      <c r="AE14" s="35"/>
      <c r="AF14" s="35"/>
      <c r="AG14" s="35"/>
      <c r="AH14" s="35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</row>
    <row r="15" spans="1:61" s="36" customFormat="1" ht="16.5" customHeight="1" x14ac:dyDescent="0.2">
      <c r="A15" s="10"/>
      <c r="B15" s="12" t="s">
        <v>30</v>
      </c>
      <c r="C15" s="13" t="s">
        <v>47</v>
      </c>
      <c r="D15" s="13" t="s">
        <v>48</v>
      </c>
      <c r="E15" s="13"/>
      <c r="F15" s="14">
        <f>IF(B15="Freilos",-1,IF(COUNTA(C15:E15)=0,"",IF(OR(ISTEXT(C15),ISTEXT(D15),ISTEXT(E15))=TRUE(),-1,IF(C15&gt;C16,1,0)+IF(D15&gt;D16,1,0)+IF(E15&gt;E16,1,0))))</f>
        <v>-1</v>
      </c>
      <c r="G15" s="46"/>
      <c r="H15" s="10"/>
      <c r="I15" s="102" t="s">
        <v>31</v>
      </c>
      <c r="J15" s="24">
        <v>1</v>
      </c>
      <c r="K15" s="24">
        <v>0</v>
      </c>
      <c r="L15" s="24"/>
      <c r="M15" s="25">
        <f>IF(I15="Freilos",-1,IF(COUNTA(J15:L15)=0,"",IF(OR(ISTEXT(J15),ISTEXT(K15),ISTEXT(L15))=TRUE(),-1,IF(J15&gt;J14,1,0)+IF(K15&gt;K14,1,0)+IF(L15&gt;L14,1,0))))</f>
        <v>0</v>
      </c>
      <c r="N15" s="10"/>
      <c r="O15" s="10"/>
      <c r="P15" s="39"/>
      <c r="Q15" s="47"/>
      <c r="R15" s="47"/>
      <c r="S15" s="47"/>
      <c r="T15" s="27"/>
      <c r="U15" s="38"/>
      <c r="V15" s="10"/>
      <c r="W15" s="10"/>
      <c r="X15" s="104"/>
      <c r="Y15" s="104"/>
      <c r="Z15" s="104"/>
      <c r="AA15" s="104"/>
      <c r="AB15" s="21"/>
      <c r="AC15" s="22">
        <f t="shared" ca="1" si="0"/>
        <v>2.4136757118533581E-3</v>
      </c>
      <c r="AD15" s="35"/>
      <c r="AE15" s="35"/>
      <c r="AF15" s="35"/>
      <c r="AG15" s="35"/>
      <c r="AH15" s="35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</row>
    <row r="16" spans="1:61" s="36" customFormat="1" ht="16.5" customHeight="1" x14ac:dyDescent="0.2">
      <c r="A16" s="10"/>
      <c r="B16" s="31" t="s">
        <v>31</v>
      </c>
      <c r="C16" s="24"/>
      <c r="D16" s="24"/>
      <c r="E16" s="24"/>
      <c r="F16" s="25" t="str">
        <f>IF(B16="Freilos",-1,IF(COUNTA(C16:E16)=0,"",IF(OR(ISTEXT(C16),ISTEXT(D16),ISTEXT(E16))=TRUE(),-1,IF(C16&gt;C15,1,0)+IF(D16&gt;D15,1,0)+IF(E16&gt;E15,1,0))))</f>
        <v/>
      </c>
      <c r="G16" s="10"/>
      <c r="H16" s="10"/>
      <c r="I16" s="39"/>
      <c r="J16" s="10"/>
      <c r="K16" s="10"/>
      <c r="L16" s="27"/>
      <c r="M16" s="27"/>
      <c r="N16" s="10"/>
      <c r="O16" s="10"/>
      <c r="P16" s="39"/>
      <c r="Q16" s="47"/>
      <c r="R16" s="47"/>
      <c r="S16" s="47"/>
      <c r="T16" s="27"/>
      <c r="U16" s="38"/>
      <c r="V16" s="10"/>
      <c r="W16" s="20"/>
      <c r="X16" s="104"/>
      <c r="Y16" s="104"/>
      <c r="Z16" s="104"/>
      <c r="AA16" s="104"/>
      <c r="AB16" s="21"/>
      <c r="AC16" s="22">
        <f t="shared" ca="1" si="0"/>
        <v>0.63085737212045545</v>
      </c>
      <c r="AD16" s="35"/>
      <c r="AE16" s="35"/>
      <c r="AF16" s="35"/>
      <c r="AG16" s="35"/>
      <c r="AH16" s="35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</row>
    <row r="17" spans="1:61" s="36" customFormat="1" ht="16.5" customHeight="1" x14ac:dyDescent="0.2">
      <c r="A17" s="10"/>
      <c r="B17" s="37"/>
      <c r="C17" s="8"/>
      <c r="D17" s="8"/>
      <c r="E17" s="8"/>
      <c r="F17" s="8"/>
      <c r="G17" s="10"/>
      <c r="H17" s="10"/>
      <c r="I17" s="39"/>
      <c r="J17" s="10"/>
      <c r="K17" s="10"/>
      <c r="L17" s="27"/>
      <c r="M17" s="27"/>
      <c r="N17" s="10"/>
      <c r="O17" s="10"/>
      <c r="P17" s="39"/>
      <c r="Q17" s="47"/>
      <c r="R17" s="47"/>
      <c r="S17" s="47"/>
      <c r="T17" s="27"/>
      <c r="U17" s="38"/>
      <c r="V17" s="34"/>
      <c r="W17" s="40" t="s">
        <v>26</v>
      </c>
      <c r="X17" s="13">
        <v>6</v>
      </c>
      <c r="Y17" s="13">
        <v>2</v>
      </c>
      <c r="Z17" s="13">
        <v>6</v>
      </c>
      <c r="AA17" s="14"/>
      <c r="AB17" s="21"/>
      <c r="AC17" s="22">
        <f t="shared" ca="1" si="0"/>
        <v>0.683567284579357</v>
      </c>
      <c r="AD17" s="35"/>
      <c r="AE17" s="35"/>
      <c r="AF17" s="35"/>
      <c r="AG17" s="35"/>
      <c r="AH17" s="35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</row>
    <row r="18" spans="1:61" s="36" customFormat="1" ht="16.5" customHeight="1" x14ac:dyDescent="0.2">
      <c r="A18" s="10"/>
      <c r="B18" s="37"/>
      <c r="C18" s="8"/>
      <c r="D18" s="8"/>
      <c r="E18" s="8"/>
      <c r="F18" s="8"/>
      <c r="G18" s="10"/>
      <c r="H18" s="10"/>
      <c r="I18" s="39"/>
      <c r="J18" s="10"/>
      <c r="K18" s="10"/>
      <c r="L18" s="27"/>
      <c r="M18" s="27"/>
      <c r="N18" s="10"/>
      <c r="O18" s="10"/>
      <c r="P18" s="39"/>
      <c r="Q18" s="47"/>
      <c r="R18" s="47"/>
      <c r="S18" s="47"/>
      <c r="T18" s="27"/>
      <c r="U18" s="38"/>
      <c r="V18" s="10"/>
      <c r="W18" s="43" t="s">
        <v>32</v>
      </c>
      <c r="X18" s="24">
        <v>3</v>
      </c>
      <c r="Y18" s="24">
        <v>6</v>
      </c>
      <c r="Z18" s="24">
        <v>4</v>
      </c>
      <c r="AA18" s="25"/>
      <c r="AB18" s="21"/>
      <c r="AC18" s="22">
        <f t="shared" ca="1" si="0"/>
        <v>0.22132116313732675</v>
      </c>
      <c r="AD18" s="35"/>
      <c r="AE18" s="35"/>
      <c r="AF18" s="35"/>
      <c r="AG18" s="35"/>
      <c r="AH18" s="35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</row>
    <row r="19" spans="1:61" s="36" customFormat="1" ht="16.5" customHeight="1" x14ac:dyDescent="0.2">
      <c r="A19" s="10"/>
      <c r="B19" s="12" t="s">
        <v>32</v>
      </c>
      <c r="C19" s="13">
        <v>6</v>
      </c>
      <c r="D19" s="13">
        <v>6</v>
      </c>
      <c r="E19" s="13"/>
      <c r="F19" s="14">
        <f>IF(B19="Freilos",-1,IF(COUNTA(C19:E19)=0,"",IF(OR(ISTEXT(C19),ISTEXT(D19),ISTEXT(E19))=TRUE(),-1,IF(C19&gt;C20,1,0)+IF(D19&gt;D20,1,0)+IF(E19&gt;E20,1,0))))</f>
        <v>2</v>
      </c>
      <c r="G19" s="10"/>
      <c r="H19" s="10"/>
      <c r="I19" s="39"/>
      <c r="J19" s="10"/>
      <c r="K19" s="10"/>
      <c r="L19" s="27"/>
      <c r="M19" s="27"/>
      <c r="N19" s="10"/>
      <c r="O19" s="10"/>
      <c r="P19" s="39"/>
      <c r="Q19" s="47"/>
      <c r="R19" s="47"/>
      <c r="S19" s="47"/>
      <c r="T19" s="27"/>
      <c r="U19" s="38"/>
      <c r="V19" s="10"/>
      <c r="W19" s="84"/>
      <c r="X19" s="85"/>
      <c r="Y19" s="85"/>
      <c r="Z19" s="85"/>
      <c r="AA19" s="86"/>
      <c r="AB19" s="21"/>
      <c r="AC19" s="22">
        <f t="shared" ca="1" si="0"/>
        <v>0.65046548075371424</v>
      </c>
      <c r="AD19" s="35"/>
      <c r="AE19" s="35"/>
      <c r="AF19" s="35"/>
      <c r="AG19" s="35"/>
      <c r="AH19" s="35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</row>
    <row r="20" spans="1:61" s="36" customFormat="1" ht="16.5" customHeight="1" x14ac:dyDescent="0.2">
      <c r="A20" s="10"/>
      <c r="B20" s="23" t="s">
        <v>33</v>
      </c>
      <c r="C20" s="24">
        <v>1</v>
      </c>
      <c r="D20" s="24">
        <v>1</v>
      </c>
      <c r="E20" s="24"/>
      <c r="F20" s="25">
        <f>IF(B20="Freilos",-1,IF(COUNTA(C20:E20)=0,"",IF(OR(ISTEXT(C20),ISTEXT(D20),ISTEXT(E20))=TRUE(),-1,IF(C20&gt;C19,1,0)+IF(D20&gt;D19,1,0)+IF(E20&gt;E19,1,0))))</f>
        <v>0</v>
      </c>
      <c r="G20" s="83"/>
      <c r="H20" s="10"/>
      <c r="I20" s="12" t="s">
        <v>32</v>
      </c>
      <c r="J20" s="13">
        <v>6</v>
      </c>
      <c r="K20" s="13">
        <v>7</v>
      </c>
      <c r="L20" s="13"/>
      <c r="M20" s="14"/>
      <c r="N20" s="34"/>
      <c r="O20" s="10"/>
      <c r="P20" s="39"/>
      <c r="Q20" s="47"/>
      <c r="R20" s="47"/>
      <c r="S20" s="47"/>
      <c r="T20" s="27"/>
      <c r="U20" s="38"/>
      <c r="V20" s="10"/>
      <c r="W20" s="10"/>
      <c r="X20" s="10"/>
      <c r="Y20" s="10"/>
      <c r="Z20" s="10"/>
      <c r="AA20" s="38"/>
      <c r="AB20" s="21"/>
      <c r="AC20" s="22">
        <f t="shared" ca="1" si="0"/>
        <v>0.27537468770114848</v>
      </c>
      <c r="AD20" s="35"/>
      <c r="AE20" s="35"/>
      <c r="AF20" s="35"/>
      <c r="AG20" s="35"/>
      <c r="AH20" s="35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</row>
    <row r="21" spans="1:61" s="36" customFormat="1" ht="16.5" customHeight="1" x14ac:dyDescent="0.2">
      <c r="A21" s="10"/>
      <c r="B21" s="37"/>
      <c r="C21" s="8"/>
      <c r="D21" s="8"/>
      <c r="E21" s="8"/>
      <c r="F21" s="8"/>
      <c r="G21" s="38"/>
      <c r="H21" s="87"/>
      <c r="I21" s="12" t="str">
        <f>IF(COUNT(F22:F23)=0,"",IF(F23&gt;F22,B23,B22))</f>
        <v>Florakis Maxi</v>
      </c>
      <c r="J21" s="24">
        <v>3</v>
      </c>
      <c r="K21" s="24">
        <v>6</v>
      </c>
      <c r="L21" s="24"/>
      <c r="M21" s="25"/>
      <c r="N21" s="38"/>
      <c r="O21" s="10"/>
      <c r="P21" s="20"/>
      <c r="Q21" s="47"/>
      <c r="R21" s="47"/>
      <c r="S21" s="47"/>
      <c r="T21" s="27"/>
      <c r="U21" s="38"/>
      <c r="V21" s="10"/>
      <c r="W21" s="10"/>
      <c r="X21" s="10"/>
      <c r="Y21" s="10"/>
      <c r="Z21" s="10"/>
      <c r="AA21" s="38"/>
      <c r="AB21" s="21"/>
      <c r="AC21" s="22">
        <f t="shared" ca="1" si="0"/>
        <v>4.0918910919388152E-2</v>
      </c>
      <c r="AD21" s="35"/>
      <c r="AE21" s="35"/>
      <c r="AF21" s="35"/>
      <c r="AG21" s="35"/>
      <c r="AH21" s="35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</row>
    <row r="22" spans="1:61" s="36" customFormat="1" ht="16.5" customHeight="1" x14ac:dyDescent="0.25">
      <c r="A22" s="10"/>
      <c r="B22" s="12" t="s">
        <v>34</v>
      </c>
      <c r="C22" s="13">
        <v>6</v>
      </c>
      <c r="D22" s="13">
        <v>6</v>
      </c>
      <c r="E22" s="13"/>
      <c r="F22" s="14">
        <f>IF(B22="Freilos",-1,IF(COUNTA(C22:E22)=0,"",IF(OR(ISTEXT(C22),ISTEXT(D22),ISTEXT(E22))=TRUE(),-1,IF(C22&gt;C23,1,0)+IF(D22&gt;D23,1,0)+IF(E22&gt;E23,1,0))))</f>
        <v>2</v>
      </c>
      <c r="G22" s="46"/>
      <c r="H22" s="10"/>
      <c r="J22" s="10"/>
      <c r="K22" s="10"/>
      <c r="L22" s="27"/>
      <c r="M22" s="27"/>
      <c r="N22" s="38"/>
      <c r="O22" s="34"/>
      <c r="P22" s="12" t="s">
        <v>32</v>
      </c>
      <c r="Q22" s="59">
        <v>6</v>
      </c>
      <c r="R22" s="59">
        <v>6</v>
      </c>
      <c r="S22" s="60"/>
      <c r="T22" s="14"/>
      <c r="U22" s="46"/>
      <c r="V22" s="10"/>
      <c r="W22" s="10"/>
      <c r="X22" s="10"/>
      <c r="Y22" s="10"/>
      <c r="Z22" s="10"/>
      <c r="AA22" s="38"/>
      <c r="AB22" s="16"/>
      <c r="AC22" s="10"/>
      <c r="AD22" s="35"/>
      <c r="AE22" s="35"/>
      <c r="AF22" s="35"/>
      <c r="AG22" s="35"/>
      <c r="AH22" s="35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</row>
    <row r="23" spans="1:61" s="36" customFormat="1" ht="16.5" customHeight="1" x14ac:dyDescent="0.25">
      <c r="A23" s="10"/>
      <c r="B23" s="31" t="s">
        <v>35</v>
      </c>
      <c r="C23" s="24">
        <v>4</v>
      </c>
      <c r="D23" s="24">
        <v>3</v>
      </c>
      <c r="E23" s="24"/>
      <c r="F23" s="25">
        <f>IF(B23="Freilos",-1,IF(COUNTA(C23:E23)=0,"",IF(OR(ISTEXT(C23),ISTEXT(D23),ISTEXT(E23))=TRUE(),-1,IF(C23&gt;C22,1,0)+IF(D23&gt;D22,1,0)+IF(E23&gt;E22,1,0))))</f>
        <v>0</v>
      </c>
      <c r="G23" s="10"/>
      <c r="H23" s="10"/>
      <c r="I23" s="10"/>
      <c r="J23" s="10"/>
      <c r="K23" s="10"/>
      <c r="L23" s="27"/>
      <c r="M23" s="27"/>
      <c r="N23" s="38"/>
      <c r="O23" s="10"/>
      <c r="P23" s="31" t="s">
        <v>38</v>
      </c>
      <c r="Q23" s="62">
        <v>2</v>
      </c>
      <c r="R23" s="62">
        <v>1</v>
      </c>
      <c r="S23" s="63"/>
      <c r="T23" s="25"/>
      <c r="U23" s="10"/>
      <c r="V23" s="10"/>
      <c r="W23" s="10"/>
      <c r="X23" s="10"/>
      <c r="Y23" s="10"/>
      <c r="Z23" s="10"/>
      <c r="AA23" s="38"/>
      <c r="AB23" s="64"/>
      <c r="AC23" s="65" t="b">
        <f>FALSE()</f>
        <v>0</v>
      </c>
      <c r="AD23" s="35"/>
      <c r="AE23" s="35"/>
      <c r="AF23" s="35"/>
      <c r="AG23" s="35"/>
      <c r="AH23" s="35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</row>
    <row r="24" spans="1:61" s="36" customFormat="1" ht="16.5" customHeight="1" x14ac:dyDescent="0.2">
      <c r="A24" s="10"/>
      <c r="B24" s="37"/>
      <c r="C24" s="8"/>
      <c r="D24" s="8"/>
      <c r="E24" s="8"/>
      <c r="F24" s="8"/>
      <c r="G24" s="10"/>
      <c r="H24" s="10"/>
      <c r="I24" s="12" t="s">
        <v>36</v>
      </c>
      <c r="J24" s="13">
        <v>1</v>
      </c>
      <c r="K24" s="13">
        <v>4</v>
      </c>
      <c r="L24" s="13"/>
      <c r="M24" s="14">
        <f>IF(I24="Freilos",-1,IF(COUNTA(J24:L24)=0,"",IF(OR(ISTEXT(J24),ISTEXT(K24),ISTEXT(L24))=TRUE(),-1,IF(J24&gt;J25,1,0)+IF(K24&gt;K25,1,0)+IF(L24&gt;L25,1,0))))</f>
        <v>0</v>
      </c>
      <c r="N24" s="46"/>
      <c r="O24" s="10"/>
      <c r="P24" s="47"/>
      <c r="Q24" s="47"/>
      <c r="R24" s="47"/>
      <c r="S24" s="47"/>
      <c r="T24" s="10"/>
      <c r="U24" s="10"/>
      <c r="V24" s="10"/>
      <c r="W24" s="27"/>
      <c r="X24" s="10"/>
      <c r="Y24" s="10"/>
      <c r="Z24" s="10"/>
      <c r="AA24" s="38"/>
      <c r="AB24" s="39"/>
      <c r="AC24" s="68"/>
      <c r="AD24" s="35"/>
      <c r="AE24" s="35"/>
      <c r="AF24" s="35"/>
      <c r="AG24" s="35"/>
      <c r="AH24" s="35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</row>
    <row r="25" spans="1:61" s="36" customFormat="1" ht="16.5" customHeight="1" x14ac:dyDescent="0.25">
      <c r="A25" s="10"/>
      <c r="B25" s="12" t="s">
        <v>37</v>
      </c>
      <c r="C25" s="13"/>
      <c r="D25" s="13"/>
      <c r="E25" s="13"/>
      <c r="F25" s="14" t="str">
        <f>IF(B25="Freilos",-1,IF(COUNTA(C25:E25)=0,"",IF(OR(ISTEXT(C25),ISTEXT(D25),ISTEXT(E25))=TRUE(),-1,IF(C25&gt;C26,1,0)+IF(D25&gt;D26,1,0)+IF(E25&gt;E26,1,0))))</f>
        <v/>
      </c>
      <c r="G25" s="10"/>
      <c r="H25" s="87"/>
      <c r="I25" s="31" t="str">
        <f>IF(COUNT(F28:F29)=0,"",IF(F28&gt;F29,B28,B29))</f>
        <v>Sturmaier Klaus</v>
      </c>
      <c r="J25" s="24">
        <v>6</v>
      </c>
      <c r="K25" s="24">
        <v>6</v>
      </c>
      <c r="L25" s="24"/>
      <c r="M25" s="25">
        <f>IF(I25="Freilos",-1,IF(COUNTA(J25:L25)=0,"",IF(OR(ISTEXT(J25),ISTEXT(K25),ISTEXT(L25))=TRUE(),-1,IF(J25&gt;J24,1,0)+IF(K25&gt;K24,1,0)+IF(L25&gt;L24,1,0))))</f>
        <v>2</v>
      </c>
      <c r="N25" s="10"/>
      <c r="O25" s="10"/>
      <c r="P25" s="47"/>
      <c r="Q25" s="47"/>
      <c r="R25" s="47"/>
      <c r="S25" s="47"/>
      <c r="T25" s="10"/>
      <c r="U25" s="10"/>
      <c r="V25" s="10"/>
      <c r="W25" s="10"/>
      <c r="X25" s="10"/>
      <c r="Y25" s="10"/>
      <c r="Z25" s="10"/>
      <c r="AA25" s="38"/>
      <c r="AB25" s="88"/>
      <c r="AC25" s="10"/>
      <c r="AD25" s="35"/>
      <c r="AE25" s="35"/>
      <c r="AF25" s="35"/>
      <c r="AG25" s="35"/>
      <c r="AH25" s="35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</row>
    <row r="26" spans="1:61" s="36" customFormat="1" ht="16.5" customHeight="1" x14ac:dyDescent="0.25">
      <c r="A26" s="10"/>
      <c r="B26" s="23" t="s">
        <v>36</v>
      </c>
      <c r="C26" s="24"/>
      <c r="D26" s="24"/>
      <c r="E26" s="24"/>
      <c r="F26" s="14" t="str">
        <f>IF(B26="Freilos",-1,IF(COUNTA(C26:E26)=0,"",IF(OR(ISTEXT(C26),ISTEXT(D26),ISTEXT(E26))=TRUE(),-1,IF(C26&gt;C25,1,0)+IF(D26&gt;D25,1,0)+IF(E26&gt;E25,1,0))))</f>
        <v/>
      </c>
      <c r="G26" s="89"/>
      <c r="H26" s="10"/>
      <c r="I26" s="10"/>
      <c r="J26" s="10"/>
      <c r="K26" s="10"/>
      <c r="L26" s="10"/>
      <c r="M26" s="10"/>
      <c r="N26" s="10"/>
      <c r="O26" s="10"/>
      <c r="P26" s="20"/>
      <c r="Q26" s="47"/>
      <c r="R26" s="47"/>
      <c r="S26" s="47"/>
      <c r="T26" s="10"/>
      <c r="U26" s="35"/>
      <c r="V26" s="15"/>
      <c r="W26" s="39"/>
      <c r="X26" s="10"/>
      <c r="Y26" s="10"/>
      <c r="Z26" s="10"/>
      <c r="AA26" s="38"/>
      <c r="AB26" s="88"/>
      <c r="AC26" s="10"/>
      <c r="AD26" s="35"/>
      <c r="AE26" s="35"/>
      <c r="AF26" s="35"/>
      <c r="AG26" s="35"/>
      <c r="AH26" s="35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</row>
    <row r="27" spans="1:61" s="36" customFormat="1" ht="16.5" customHeight="1" x14ac:dyDescent="0.2">
      <c r="A27" s="10"/>
      <c r="B27" s="37"/>
      <c r="C27" s="8"/>
      <c r="D27" s="8"/>
      <c r="E27" s="8"/>
      <c r="F27" s="8"/>
      <c r="G27" s="38"/>
      <c r="H27" s="10"/>
      <c r="I27" s="10"/>
      <c r="J27" s="10"/>
      <c r="K27" s="10"/>
      <c r="L27" s="10"/>
      <c r="M27" s="10"/>
      <c r="N27" s="10"/>
      <c r="O27" s="10"/>
      <c r="P27" s="39"/>
      <c r="Q27" s="90"/>
      <c r="R27" s="90"/>
      <c r="S27" s="90"/>
      <c r="T27" s="20"/>
      <c r="U27" s="35"/>
      <c r="V27" s="35"/>
      <c r="W27" s="64"/>
      <c r="X27" s="10"/>
      <c r="Y27" s="10"/>
      <c r="Z27" s="10"/>
      <c r="AA27" s="38"/>
      <c r="AB27" s="16"/>
      <c r="AC27" s="10"/>
      <c r="AD27" s="35"/>
      <c r="AE27" s="35"/>
      <c r="AF27" s="35"/>
      <c r="AG27" s="35"/>
      <c r="AH27" s="35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</row>
    <row r="28" spans="1:61" s="36" customFormat="1" ht="16.5" customHeight="1" x14ac:dyDescent="0.25">
      <c r="A28" s="10"/>
      <c r="B28" s="12" t="s">
        <v>38</v>
      </c>
      <c r="C28" s="13"/>
      <c r="D28" s="13"/>
      <c r="E28" s="13"/>
      <c r="F28" s="14" t="str">
        <f>IF(B28="Freilos",-1,IF(COUNTA(C28:E28)=0,"",IF(OR(ISTEXT(C28),ISTEXT(D28),ISTEXT(E28))=TRUE(),-1,IF(C28&gt;C29,1,0)+IF(D28&gt;D29,1,0)+IF(E28&gt;E29,1,0))))</f>
        <v/>
      </c>
      <c r="G28" s="46"/>
      <c r="H28" s="10"/>
      <c r="I28" s="10"/>
      <c r="J28" s="10"/>
      <c r="K28" s="10"/>
      <c r="L28" s="10"/>
      <c r="M28" s="10"/>
      <c r="N28" s="10"/>
      <c r="O28" s="10"/>
      <c r="P28" s="39"/>
      <c r="Q28" s="90"/>
      <c r="R28" s="90"/>
      <c r="S28" s="90"/>
      <c r="T28" s="20"/>
      <c r="U28" s="35"/>
      <c r="V28" s="15"/>
      <c r="W28" s="39"/>
      <c r="X28" s="10"/>
      <c r="Y28" s="10"/>
      <c r="Z28" s="10"/>
      <c r="AA28" s="38"/>
      <c r="AB28" s="39"/>
      <c r="AC28" s="10"/>
      <c r="AD28" s="35"/>
      <c r="AE28" s="35"/>
      <c r="AF28" s="35"/>
      <c r="AG28" s="35"/>
      <c r="AH28" s="35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</row>
    <row r="29" spans="1:61" s="36" customFormat="1" ht="16.5" customHeight="1" x14ac:dyDescent="0.25">
      <c r="A29" s="10"/>
      <c r="B29" s="31" t="s">
        <v>27</v>
      </c>
      <c r="C29" s="24"/>
      <c r="D29" s="24"/>
      <c r="E29" s="24"/>
      <c r="F29" s="25">
        <f>IF(B29="Freilos",-1,IF(COUNTA(C29:E29)=0,"",IF(OR(ISTEXT(C29),ISTEXT(D29),ISTEXT(E29))=TRUE(),-1,IF(C29&gt;C28,1,0)+IF(D29&gt;D28,1,0)+IF(E29&gt;E28,1,0))))</f>
        <v>-1</v>
      </c>
      <c r="G29" s="10"/>
      <c r="H29" s="10"/>
      <c r="I29" s="10"/>
      <c r="J29" s="10"/>
      <c r="K29" s="10"/>
      <c r="L29" s="10"/>
      <c r="M29" s="10"/>
      <c r="N29" s="10"/>
      <c r="O29" s="10"/>
      <c r="P29" s="91"/>
      <c r="Q29" s="91"/>
      <c r="R29" s="91"/>
      <c r="S29" s="91"/>
      <c r="T29" s="91"/>
      <c r="U29" s="10"/>
      <c r="V29" s="10"/>
      <c r="W29" s="10"/>
      <c r="X29" s="10"/>
      <c r="Y29" s="10"/>
      <c r="Z29" s="10"/>
      <c r="AA29" s="38"/>
      <c r="AB29" s="10"/>
      <c r="AC29" s="10"/>
      <c r="AD29" s="35"/>
      <c r="AE29" s="35"/>
      <c r="AF29" s="35"/>
      <c r="AG29" s="35"/>
      <c r="AH29" s="35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</row>
    <row r="30" spans="1:61" s="35" customFormat="1" ht="16.5" customHeight="1" x14ac:dyDescent="0.25">
      <c r="A30" s="10"/>
      <c r="B30" s="39"/>
      <c r="C30" s="21"/>
      <c r="D30" s="21"/>
      <c r="E30" s="21"/>
      <c r="F30" s="2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75"/>
      <c r="T30" s="75"/>
      <c r="U30" s="10"/>
      <c r="V30" s="10"/>
      <c r="W30" s="10"/>
      <c r="X30" s="10"/>
      <c r="Y30" s="10"/>
      <c r="Z30" s="10"/>
      <c r="AA30" s="38"/>
      <c r="AB30" s="10"/>
      <c r="AC30" s="1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</row>
    <row r="31" spans="1:61" s="6" customFormat="1" ht="16.5" customHeight="1" x14ac:dyDescent="0.2">
      <c r="A31" s="8"/>
      <c r="B31" s="1"/>
      <c r="C31" s="8"/>
      <c r="D31" s="8"/>
      <c r="E31" s="8"/>
      <c r="F31" s="8"/>
      <c r="G31" s="8"/>
      <c r="H31" s="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0"/>
      <c r="Y31" s="10"/>
      <c r="Z31" s="10"/>
      <c r="AA31" s="38"/>
      <c r="AB31" s="53" t="s">
        <v>26</v>
      </c>
      <c r="AC31" s="13"/>
      <c r="AD31" s="13"/>
      <c r="AE31" s="13"/>
      <c r="AF31" s="14"/>
      <c r="AG31" s="92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</row>
    <row r="32" spans="1:61" s="6" customFormat="1" ht="16.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0"/>
      <c r="Y32" s="10"/>
      <c r="Z32" s="10"/>
      <c r="AA32" s="38"/>
      <c r="AB32" s="55" t="s">
        <v>43</v>
      </c>
      <c r="AC32" s="24"/>
      <c r="AD32" s="24"/>
      <c r="AE32" s="24"/>
      <c r="AF32" s="25"/>
      <c r="AG32" s="92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</row>
    <row r="33" spans="1:61" s="6" customFormat="1" ht="54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0"/>
      <c r="Y33" s="10"/>
      <c r="Z33" s="10"/>
      <c r="AA33" s="38"/>
      <c r="AB33" s="8"/>
      <c r="AC33" s="8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</row>
    <row r="34" spans="1:61" s="6" customFormat="1" ht="16.5" customHeight="1" x14ac:dyDescent="0.2">
      <c r="A34" s="8"/>
      <c r="B34" s="8"/>
      <c r="G34" s="10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X34" s="10"/>
      <c r="Y34" s="10"/>
      <c r="Z34" s="10"/>
      <c r="AA34" s="38"/>
      <c r="AB34" s="1"/>
      <c r="AC34" s="8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</row>
    <row r="35" spans="1:61" ht="16.5" customHeight="1" x14ac:dyDescent="0.25">
      <c r="A35" s="10"/>
      <c r="B35" s="12" t="s">
        <v>39</v>
      </c>
      <c r="C35" s="13"/>
      <c r="D35" s="13"/>
      <c r="E35" s="13"/>
      <c r="F35" s="14" t="str">
        <f>IF(B35="Freilos",-1,IF(COUNTA(C35:E35)=0,"",IF(OR(ISTEXT(C35),ISTEXT(D35),ISTEXT(E35))=TRUE(),-1,IF(C35&gt;C36,1,0)+IF(D35&gt;D36,1,0)+IF(E35&gt;E36,1,0))))</f>
        <v/>
      </c>
      <c r="G35" s="1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6"/>
      <c r="V35" s="15"/>
      <c r="W35" s="16"/>
      <c r="X35" s="10"/>
      <c r="Y35" s="10"/>
      <c r="Z35" s="10"/>
      <c r="AA35" s="38"/>
      <c r="AB35" s="21"/>
      <c r="AC35" s="22">
        <f t="shared" ref="AC35:AC50" ca="1" si="1">RAND()</f>
        <v>0.17775966691628442</v>
      </c>
    </row>
    <row r="36" spans="1:61" ht="16.5" customHeight="1" x14ac:dyDescent="0.25">
      <c r="A36" s="10"/>
      <c r="B36" s="23" t="s">
        <v>27</v>
      </c>
      <c r="C36" s="24"/>
      <c r="D36" s="24"/>
      <c r="E36" s="24"/>
      <c r="F36" s="25">
        <f>IF(B36="Freilos",-1,IF(COUNTA(C36:E36)=0,"",IF(OR(ISTEXT(C36),ISTEXT(D36),ISTEXT(E36))=TRUE(),-1,IF(C36&gt;C35,1,0)+IF(D36&gt;D35,1,0)+IF(E36&gt;E35,1,0))))</f>
        <v>-1</v>
      </c>
      <c r="G36" s="26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6"/>
      <c r="V36" s="15"/>
      <c r="W36" s="16"/>
      <c r="X36" s="10"/>
      <c r="Y36" s="10"/>
      <c r="Z36" s="10"/>
      <c r="AA36" s="38"/>
      <c r="AB36" s="21"/>
      <c r="AC36" s="22">
        <f t="shared" ca="1" si="1"/>
        <v>0.35033258347380292</v>
      </c>
    </row>
    <row r="37" spans="1:61" s="6" customFormat="1" ht="16.5" customHeight="1" x14ac:dyDescent="0.2">
      <c r="A37" s="10"/>
      <c r="B37" s="1"/>
      <c r="C37" s="8"/>
      <c r="D37" s="8"/>
      <c r="E37" s="8"/>
      <c r="F37" s="8"/>
      <c r="G37" s="28"/>
      <c r="H37" s="8"/>
      <c r="I37" s="8"/>
      <c r="J37" s="104"/>
      <c r="K37" s="104"/>
      <c r="L37" s="104"/>
      <c r="M37" s="104"/>
      <c r="N37" s="8"/>
      <c r="O37" s="8"/>
      <c r="P37" s="8"/>
      <c r="Q37" s="8"/>
      <c r="R37" s="8"/>
      <c r="S37" s="8"/>
      <c r="V37" s="15"/>
      <c r="W37" s="16"/>
      <c r="X37" s="10"/>
      <c r="Y37" s="10"/>
      <c r="Z37" s="10"/>
      <c r="AA37" s="38"/>
      <c r="AB37" s="21"/>
      <c r="AC37" s="22">
        <f t="shared" ca="1" si="1"/>
        <v>0.53173132658033651</v>
      </c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</row>
    <row r="38" spans="1:61" ht="16.5" customHeight="1" x14ac:dyDescent="0.25">
      <c r="A38" s="10"/>
      <c r="B38" s="12" t="s">
        <v>37</v>
      </c>
      <c r="C38" s="13"/>
      <c r="D38" s="13"/>
      <c r="E38" s="13"/>
      <c r="F38" s="14" t="str">
        <f>IF(B38="Freilos",-1,IF(COUNTA(C38:E38)=0,"",IF(OR(ISTEXT(C38),ISTEXT(D38),ISTEXT(E38))=TRUE(),-1,IF(C38&gt;C39,1,0)+IF(D38&gt;D39,1,0)+IF(E38&gt;E39,1,0))))</f>
        <v/>
      </c>
      <c r="G38" s="81"/>
      <c r="H38" s="8"/>
      <c r="I38" s="8"/>
      <c r="J38" s="104"/>
      <c r="K38" s="104"/>
      <c r="L38" s="104"/>
      <c r="M38" s="104"/>
      <c r="N38" s="8"/>
      <c r="O38" s="8"/>
      <c r="P38" s="8"/>
      <c r="Q38" s="8"/>
      <c r="R38" s="8"/>
      <c r="S38" s="8"/>
      <c r="T38" s="8"/>
      <c r="U38" s="8"/>
      <c r="V38" s="8"/>
      <c r="W38" s="8"/>
      <c r="X38" s="10"/>
      <c r="Y38" s="10"/>
      <c r="Z38" s="10"/>
      <c r="AA38" s="38"/>
      <c r="AB38" s="21"/>
      <c r="AC38" s="22">
        <f t="shared" ca="1" si="1"/>
        <v>0.74733499479926235</v>
      </c>
    </row>
    <row r="39" spans="1:61" s="36" customFormat="1" ht="16.5" customHeight="1" x14ac:dyDescent="0.2">
      <c r="A39" s="10"/>
      <c r="B39" s="31" t="s">
        <v>40</v>
      </c>
      <c r="C39" s="24"/>
      <c r="D39" s="24"/>
      <c r="E39" s="24"/>
      <c r="F39" s="25" t="str">
        <f>IF(B39="Freilos",-1,IF(COUNTA(C39:E39)=0,"",IF(OR(ISTEXT(C39),ISTEXT(D39),ISTEXT(E39))=TRUE(),-1,IF(C39&gt;C38,1,0)+IF(D39&gt;D38,1,0)+IF(E39&gt;E38,1,0))))</f>
        <v/>
      </c>
      <c r="G39" s="10"/>
      <c r="H39" s="82"/>
      <c r="I39" s="12" t="str">
        <f>IF(COUNT(F35:F36)=0,"",IF(F35&gt;F36,B35,B36))</f>
        <v>Gadringer Christoph</v>
      </c>
      <c r="J39" s="13">
        <v>6</v>
      </c>
      <c r="K39" s="13">
        <v>6</v>
      </c>
      <c r="L39" s="13"/>
      <c r="M39" s="14">
        <f>IF(I39="Freilos",-1,IF(COUNTA(J39:L39)=0,"",IF(OR(ISTEXT(J39),ISTEXT(K39),ISTEXT(L39))=TRUE(),-1,IF(J39&gt;J40,1,0)+IF(K39&gt;K40,1,0)+IF(L39&gt;L40,1,0))))</f>
        <v>2</v>
      </c>
      <c r="N39" s="34"/>
      <c r="O39" s="10"/>
      <c r="P39" s="10"/>
      <c r="Q39" s="104"/>
      <c r="R39" s="104"/>
      <c r="S39" s="104"/>
      <c r="T39" s="104"/>
      <c r="U39" s="10"/>
      <c r="V39" s="10"/>
      <c r="W39" s="10"/>
      <c r="X39" s="10"/>
      <c r="Y39" s="10"/>
      <c r="Z39" s="10"/>
      <c r="AA39" s="38"/>
      <c r="AB39" s="21"/>
      <c r="AC39" s="22">
        <f t="shared" ca="1" si="1"/>
        <v>0.62722887235645397</v>
      </c>
      <c r="AD39" s="35"/>
      <c r="AE39" s="35"/>
      <c r="AF39" s="35"/>
      <c r="AG39" s="35"/>
      <c r="AH39" s="35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</row>
    <row r="40" spans="1:61" s="36" customFormat="1" ht="16.5" customHeight="1" x14ac:dyDescent="0.2">
      <c r="A40" s="10"/>
      <c r="B40" s="37"/>
      <c r="C40" s="8"/>
      <c r="D40" s="8"/>
      <c r="E40" s="8"/>
      <c r="F40" s="8"/>
      <c r="G40" s="10"/>
      <c r="H40" s="10"/>
      <c r="I40" s="31" t="s">
        <v>40</v>
      </c>
      <c r="J40" s="24">
        <v>0</v>
      </c>
      <c r="K40" s="24">
        <v>1</v>
      </c>
      <c r="L40" s="24"/>
      <c r="M40" s="25">
        <f>IF(I40="Freilos",-1,IF(COUNTA(J40:L40)=0,"",IF(OR(ISTEXT(J40),ISTEXT(K40),ISTEXT(L40))=TRUE(),-1,IF(J40&gt;J39,1,0)+IF(K40&gt;K39,1,0)+IF(L40&gt;L39,1,0))))</f>
        <v>0</v>
      </c>
      <c r="N40" s="38"/>
      <c r="O40" s="10"/>
      <c r="P40" s="20"/>
      <c r="Q40" s="104"/>
      <c r="R40" s="104"/>
      <c r="S40" s="104"/>
      <c r="T40" s="104"/>
      <c r="U40" s="10"/>
      <c r="V40" s="10"/>
      <c r="W40" s="10"/>
      <c r="X40" s="10"/>
      <c r="Y40" s="10"/>
      <c r="Z40" s="10"/>
      <c r="AA40" s="38"/>
      <c r="AB40" s="21"/>
      <c r="AC40" s="22">
        <f t="shared" ca="1" si="1"/>
        <v>7.7395555132365956E-2</v>
      </c>
      <c r="AD40" s="35"/>
      <c r="AE40" s="35"/>
      <c r="AF40" s="35"/>
      <c r="AG40" s="35"/>
      <c r="AH40" s="35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</row>
    <row r="41" spans="1:61" s="36" customFormat="1" ht="16.5" customHeight="1" x14ac:dyDescent="0.2">
      <c r="A41" s="10"/>
      <c r="B41" s="12" t="s">
        <v>41</v>
      </c>
      <c r="C41" s="13"/>
      <c r="D41" s="13"/>
      <c r="E41" s="13"/>
      <c r="F41" s="14" t="str">
        <f>IF(B41="Freilos",-1,IF(COUNTA(C41:E41)=0,"",IF(OR(ISTEXT(C41),ISTEXT(D41),ISTEXT(E41))=TRUE(),-1,IF(C41&gt;C42,1,0)+IF(D41&gt;D42,1,0)+IF(E41&gt;E42,1,0))))</f>
        <v/>
      </c>
      <c r="G41" s="10"/>
      <c r="H41" s="10"/>
      <c r="I41" s="39"/>
      <c r="J41" s="10"/>
      <c r="K41" s="10"/>
      <c r="L41" s="27"/>
      <c r="M41" s="27"/>
      <c r="N41" s="38"/>
      <c r="O41" s="34"/>
      <c r="P41" s="12" t="str">
        <f>IF(COUNT(M39:M40)=0,"",IF(M39&gt;M40,I39,I40))</f>
        <v>Gadringer Christoph</v>
      </c>
      <c r="Q41" s="13"/>
      <c r="R41" s="13"/>
      <c r="S41" s="41"/>
      <c r="T41" s="14" t="str">
        <f>IF(P41="Freilos",-1,IF(COUNTA(Q41:S41)=0,"",IF(OR(ISTEXT(Q41),ISTEXT(R41),ISTEXT(S41))=TRUE(),-1,IF(Q41&gt;Q42,1,0)+IF(R41&gt;R42,1,0)+IF(S41&gt;S42,1,0))))</f>
        <v/>
      </c>
      <c r="U41" s="34"/>
      <c r="V41" s="10"/>
      <c r="W41" s="10"/>
      <c r="X41" s="10"/>
      <c r="Y41" s="10"/>
      <c r="Z41" s="10"/>
      <c r="AA41" s="38"/>
      <c r="AB41" s="21"/>
      <c r="AC41" s="22">
        <f t="shared" ca="1" si="1"/>
        <v>0.43252701825781281</v>
      </c>
      <c r="AD41" s="35"/>
      <c r="AE41" s="35"/>
      <c r="AF41" s="35"/>
      <c r="AG41" s="35"/>
      <c r="AH41" s="35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</row>
    <row r="42" spans="1:61" s="36" customFormat="1" ht="16.5" customHeight="1" x14ac:dyDescent="0.2">
      <c r="A42" s="10"/>
      <c r="B42" s="23" t="s">
        <v>27</v>
      </c>
      <c r="C42" s="24"/>
      <c r="D42" s="24"/>
      <c r="E42" s="24"/>
      <c r="F42" s="25">
        <f>IF(B42="Freilos",-1,IF(COUNTA(C42:E42)=0,"",IF(OR(ISTEXT(C42),ISTEXT(D42),ISTEXT(E42))=TRUE(),-1,IF(C42&gt;C41,1,0)+IF(D42&gt;D41,1,0)+IF(E42&gt;E41,1,0))))</f>
        <v>-1</v>
      </c>
      <c r="G42" s="83"/>
      <c r="H42" s="10"/>
      <c r="I42" s="39"/>
      <c r="J42" s="10"/>
      <c r="K42" s="10"/>
      <c r="L42" s="27"/>
      <c r="M42" s="27"/>
      <c r="N42" s="38"/>
      <c r="O42" s="10"/>
      <c r="P42" s="31" t="str">
        <f>IF(COUNT(M43:M44)=0,"",IF(M43&gt;M44,I43,I44))</f>
        <v>Huber Didi</v>
      </c>
      <c r="Q42" s="24" t="s">
        <v>47</v>
      </c>
      <c r="R42" s="24" t="s">
        <v>48</v>
      </c>
      <c r="S42" s="44"/>
      <c r="T42" s="25">
        <f>IF(P42="Freilos",-1,IF(COUNTA(Q42:S42)=0,"",IF(OR(ISTEXT(Q42),ISTEXT(R42),ISTEXT(S42))=TRUE(),-1,IF(Q42&gt;Q41,1,0)+IF(R42&gt;R41,1,0)+IF(S42&gt;S41,1,0))))</f>
        <v>-1</v>
      </c>
      <c r="U42" s="38"/>
      <c r="V42" s="10"/>
      <c r="W42" s="10"/>
      <c r="X42" s="10"/>
      <c r="Y42" s="10"/>
      <c r="Z42" s="10"/>
      <c r="AA42" s="38"/>
      <c r="AB42" s="21"/>
      <c r="AC42" s="22">
        <f t="shared" ca="1" si="1"/>
        <v>6.2112970652966948E-2</v>
      </c>
      <c r="AD42" s="35"/>
      <c r="AE42" s="35"/>
      <c r="AF42" s="35"/>
      <c r="AG42" s="35"/>
      <c r="AH42" s="35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</row>
    <row r="43" spans="1:61" s="36" customFormat="1" ht="16.5" customHeight="1" x14ac:dyDescent="0.2">
      <c r="A43" s="10"/>
      <c r="B43" s="37"/>
      <c r="C43" s="8"/>
      <c r="D43" s="8"/>
      <c r="E43" s="8"/>
      <c r="F43" s="8"/>
      <c r="G43" s="38"/>
      <c r="H43" s="82"/>
      <c r="I43" s="12" t="str">
        <f>IF(COUNT(F41:F42)=0,"",IF(F41&gt;F42,B41,B42))</f>
        <v>Huber Didi</v>
      </c>
      <c r="J43" s="13">
        <v>6</v>
      </c>
      <c r="K43" s="13">
        <v>6</v>
      </c>
      <c r="L43" s="13"/>
      <c r="M43" s="14">
        <f>IF(I43="Freilos",-1,IF(COUNTA(J43:L43)=0,"",IF(OR(ISTEXT(J43),ISTEXT(K43),ISTEXT(L43))=TRUE(),-1,IF(J43&gt;J44,1,0)+IF(K43&gt;K44,1,0)+IF(L43&gt;L44,1,0))))</f>
        <v>2</v>
      </c>
      <c r="N43" s="46"/>
      <c r="O43" s="10"/>
      <c r="P43" s="20"/>
      <c r="Q43" s="47"/>
      <c r="R43" s="47"/>
      <c r="S43" s="47"/>
      <c r="T43" s="27"/>
      <c r="U43" s="38"/>
      <c r="V43" s="10"/>
      <c r="W43" s="10"/>
      <c r="X43" s="10"/>
      <c r="Y43" s="10"/>
      <c r="Z43" s="10"/>
      <c r="AA43" s="38"/>
      <c r="AB43" s="21"/>
      <c r="AC43" s="22">
        <f t="shared" ca="1" si="1"/>
        <v>0.27212283828814476</v>
      </c>
      <c r="AD43" s="35"/>
      <c r="AE43" s="35"/>
      <c r="AF43" s="35"/>
      <c r="AG43" s="35"/>
      <c r="AH43" s="35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</row>
    <row r="44" spans="1:61" s="36" customFormat="1" ht="16.5" customHeight="1" x14ac:dyDescent="0.2">
      <c r="A44" s="10"/>
      <c r="B44" s="12" t="s">
        <v>42</v>
      </c>
      <c r="C44" s="13"/>
      <c r="D44" s="13"/>
      <c r="E44" s="13"/>
      <c r="F44" s="14" t="str">
        <f>IF(B44="Freilos",-1,IF(COUNTA(C44:E44)=0,"",IF(OR(ISTEXT(C44),ISTEXT(D44),ISTEXT(E44))=TRUE(),-1,IF(C44&gt;C45,1,0)+IF(D44&gt;D45,1,0)+IF(E44&gt;E45,1,0))))</f>
        <v/>
      </c>
      <c r="G44" s="46"/>
      <c r="H44" s="10"/>
      <c r="I44" s="31" t="str">
        <f>IF(COUNT(F44:F45)=0,"",IF(F44&gt;F45,B44,B45))</f>
        <v>Ebner Christian</v>
      </c>
      <c r="J44" s="24">
        <v>0</v>
      </c>
      <c r="K44" s="24">
        <v>2</v>
      </c>
      <c r="L44" s="24"/>
      <c r="M44" s="25">
        <f>IF(I44="Freilos",-1,IF(COUNTA(J44:L44)=0,"",IF(OR(ISTEXT(J44),ISTEXT(K44),ISTEXT(L44))=TRUE(),-1,IF(J44&gt;J43,1,0)+IF(K44&gt;K43,1,0)+IF(L44&gt;L43,1,0))))</f>
        <v>0</v>
      </c>
      <c r="N44" s="10"/>
      <c r="O44" s="10"/>
      <c r="P44" s="39"/>
      <c r="Q44" s="47"/>
      <c r="R44" s="47"/>
      <c r="S44" s="47"/>
      <c r="T44" s="27"/>
      <c r="U44" s="38"/>
      <c r="V44" s="10"/>
      <c r="W44" s="10"/>
      <c r="X44" s="10"/>
      <c r="Y44" s="10"/>
      <c r="Z44" s="10"/>
      <c r="AA44" s="38"/>
      <c r="AB44" s="21"/>
      <c r="AC44" s="22">
        <f t="shared" ca="1" si="1"/>
        <v>0.97627295139344805</v>
      </c>
      <c r="AD44" s="35"/>
      <c r="AE44" s="35"/>
      <c r="AF44" s="35"/>
      <c r="AG44" s="35"/>
      <c r="AH44" s="35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</row>
    <row r="45" spans="1:61" s="36" customFormat="1" ht="16.5" customHeight="1" x14ac:dyDescent="0.2">
      <c r="A45" s="10"/>
      <c r="B45" s="23" t="s">
        <v>27</v>
      </c>
      <c r="C45" s="24"/>
      <c r="D45" s="24"/>
      <c r="E45" s="24"/>
      <c r="F45" s="25">
        <f>IF(B45="Freilos",-1,IF(COUNTA(C45:E45)=0,"",IF(OR(ISTEXT(C45),ISTEXT(D45),ISTEXT(E45))=TRUE(),-1,IF(C45&gt;C44,1,0)+IF(D45&gt;D44,1,0)+IF(E45&gt;E44,1,0))))</f>
        <v>-1</v>
      </c>
      <c r="G45" s="10"/>
      <c r="H45" s="10"/>
      <c r="I45" s="39"/>
      <c r="J45" s="10"/>
      <c r="K45" s="10"/>
      <c r="L45" s="27"/>
      <c r="M45" s="27"/>
      <c r="N45" s="10"/>
      <c r="O45" s="10"/>
      <c r="P45" s="39"/>
      <c r="Q45" s="47"/>
      <c r="R45" s="47"/>
      <c r="S45" s="47"/>
      <c r="T45" s="27"/>
      <c r="U45" s="38"/>
      <c r="V45" s="10"/>
      <c r="W45" s="20"/>
      <c r="X45" s="34"/>
      <c r="Y45" s="34"/>
      <c r="Z45" s="34"/>
      <c r="AA45" s="46"/>
      <c r="AB45" s="21"/>
      <c r="AC45" s="22">
        <f t="shared" ca="1" si="1"/>
        <v>0.95952593486100957</v>
      </c>
      <c r="AD45" s="35"/>
      <c r="AE45" s="35"/>
      <c r="AF45" s="35"/>
      <c r="AG45" s="35"/>
      <c r="AH45" s="35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</row>
    <row r="46" spans="1:61" s="36" customFormat="1" ht="16.5" customHeight="1" x14ac:dyDescent="0.2">
      <c r="A46" s="10"/>
      <c r="B46" s="37"/>
      <c r="C46" s="8"/>
      <c r="D46" s="8"/>
      <c r="E46" s="8"/>
      <c r="F46" s="8"/>
      <c r="G46" s="10"/>
      <c r="H46" s="10"/>
      <c r="I46" s="39"/>
      <c r="J46" s="10"/>
      <c r="K46" s="10"/>
      <c r="L46" s="27"/>
      <c r="M46" s="27"/>
      <c r="N46" s="10"/>
      <c r="O46" s="10"/>
      <c r="P46" s="39"/>
      <c r="Q46" s="47"/>
      <c r="R46" s="47"/>
      <c r="S46" s="47"/>
      <c r="T46" s="27"/>
      <c r="U46" s="38"/>
      <c r="V46" s="34"/>
      <c r="W46" s="40" t="str">
        <f>IF(COUNT(T41:T42)=0,"",IF(T41&gt;T42,P41,P42))</f>
        <v>Gadringer Christoph</v>
      </c>
      <c r="X46" s="13">
        <v>2</v>
      </c>
      <c r="Y46" s="13">
        <v>6</v>
      </c>
      <c r="Z46" s="13"/>
      <c r="AA46" s="14">
        <f>IF(W46="Freilos",-1,IF(COUNTA(X46:Z46)=0,"",IF(OR(ISTEXT(X46),ISTEXT(Y46),ISTEXT(Z46))=TRUE(),-1,IF(X46&gt;X47,1,0)+IF(Y46&gt;Y47,1,0)+IF(Z46&gt;Z47,1,0))))</f>
        <v>0</v>
      </c>
      <c r="AB46" s="21"/>
      <c r="AC46" s="22">
        <f t="shared" ca="1" si="1"/>
        <v>0.2767793677871887</v>
      </c>
      <c r="AD46" s="35"/>
      <c r="AE46" s="35"/>
      <c r="AF46" s="35"/>
      <c r="AG46" s="35"/>
      <c r="AH46" s="35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</row>
    <row r="47" spans="1:61" s="36" customFormat="1" ht="16.5" customHeight="1" x14ac:dyDescent="0.2">
      <c r="A47" s="10"/>
      <c r="B47" s="37"/>
      <c r="C47" s="8"/>
      <c r="D47" s="8"/>
      <c r="E47" s="8"/>
      <c r="F47" s="8"/>
      <c r="G47" s="10"/>
      <c r="H47" s="10"/>
      <c r="I47" s="39"/>
      <c r="J47" s="10"/>
      <c r="K47" s="10"/>
      <c r="L47" s="27"/>
      <c r="M47" s="27"/>
      <c r="N47" s="10"/>
      <c r="O47" s="10"/>
      <c r="P47" s="39"/>
      <c r="Q47" s="47"/>
      <c r="R47" s="47"/>
      <c r="S47" s="47"/>
      <c r="T47" s="27"/>
      <c r="U47" s="38"/>
      <c r="V47" s="10"/>
      <c r="W47" s="43" t="s">
        <v>43</v>
      </c>
      <c r="X47" s="24">
        <v>6</v>
      </c>
      <c r="Y47" s="24">
        <v>7</v>
      </c>
      <c r="Z47" s="24"/>
      <c r="AA47" s="25">
        <f>IF(W47="Freilos",-1,IF(COUNTA(X47:Z47)=0,"",IF(OR(ISTEXT(X47),ISTEXT(Y47),ISTEXT(Z47))=TRUE(),-1,IF(X47&gt;X46,1,0)+IF(Y47&gt;Y46,1,0)+IF(Z47&gt;Z46,1,0))))</f>
        <v>2</v>
      </c>
      <c r="AB47" s="21"/>
      <c r="AC47" s="22">
        <f t="shared" ca="1" si="1"/>
        <v>8.8229593024320208E-2</v>
      </c>
      <c r="AD47" s="35"/>
      <c r="AE47" s="35"/>
      <c r="AF47" s="35"/>
      <c r="AG47" s="35"/>
      <c r="AH47" s="35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</row>
    <row r="48" spans="1:61" s="36" customFormat="1" ht="16.5" customHeight="1" x14ac:dyDescent="0.2">
      <c r="A48" s="10"/>
      <c r="B48" s="12" t="s">
        <v>43</v>
      </c>
      <c r="C48" s="13"/>
      <c r="D48" s="13"/>
      <c r="E48" s="13"/>
      <c r="F48" s="14" t="str">
        <f>IF(B48="Freilos",-1,IF(COUNTA(C48:E48)=0,"",IF(OR(ISTEXT(C48),ISTEXT(D48),ISTEXT(E48))=TRUE(),-1,IF(C48&gt;C49,1,0)+IF(D48&gt;D49,1,0)+IF(E48&gt;E49,1,0))))</f>
        <v/>
      </c>
      <c r="G48" s="10"/>
      <c r="H48" s="10"/>
      <c r="I48" s="39"/>
      <c r="J48" s="10"/>
      <c r="K48" s="10"/>
      <c r="L48" s="27"/>
      <c r="M48" s="27"/>
      <c r="N48" s="10"/>
      <c r="O48" s="10"/>
      <c r="P48" s="39"/>
      <c r="Q48" s="47"/>
      <c r="R48" s="47"/>
      <c r="S48" s="47"/>
      <c r="T48" s="27"/>
      <c r="U48" s="38"/>
      <c r="V48" s="10"/>
      <c r="W48" s="84"/>
      <c r="X48" s="10"/>
      <c r="Y48" s="10"/>
      <c r="Z48" s="10"/>
      <c r="AA48" s="10"/>
      <c r="AB48" s="21"/>
      <c r="AC48" s="22">
        <f t="shared" ca="1" si="1"/>
        <v>0.41069937516075261</v>
      </c>
      <c r="AD48" s="35"/>
      <c r="AE48" s="35"/>
      <c r="AF48" s="35"/>
      <c r="AG48" s="35"/>
      <c r="AH48" s="35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</row>
    <row r="49" spans="1:61" s="36" customFormat="1" ht="16.5" customHeight="1" x14ac:dyDescent="0.2">
      <c r="A49" s="10"/>
      <c r="B49" s="23" t="s">
        <v>27</v>
      </c>
      <c r="C49" s="24"/>
      <c r="D49" s="24"/>
      <c r="E49" s="24"/>
      <c r="F49" s="25">
        <f>IF(B49="Freilos",-1,IF(COUNTA(C49:E49)=0,"",IF(OR(ISTEXT(C49),ISTEXT(D49),ISTEXT(E49))=TRUE(),-1,IF(C49&gt;C48,1,0)+IF(D49&gt;D48,1,0)+IF(E49&gt;E48,1,0))))</f>
        <v>-1</v>
      </c>
      <c r="G49" s="83"/>
      <c r="H49" s="10"/>
      <c r="I49" s="12" t="s">
        <v>43</v>
      </c>
      <c r="J49" s="13">
        <v>6</v>
      </c>
      <c r="K49" s="13">
        <v>6</v>
      </c>
      <c r="L49" s="13"/>
      <c r="M49" s="14">
        <f>IF(I49="Freilos",-1,IF(COUNTA(J49:L49)=0,"",IF(OR(ISTEXT(J49),ISTEXT(K49),ISTEXT(L49))=TRUE(),-1,IF(J49&gt;J50,1,0)+IF(K49&gt;K50,1,0)+IF(L49&gt;L50,1,0))))</f>
        <v>2</v>
      </c>
      <c r="N49" s="34"/>
      <c r="O49" s="10"/>
      <c r="P49" s="39"/>
      <c r="Q49" s="47"/>
      <c r="R49" s="47"/>
      <c r="S49" s="47"/>
      <c r="T49" s="27"/>
      <c r="U49" s="38"/>
      <c r="V49" s="10"/>
      <c r="W49" s="10"/>
      <c r="X49" s="10"/>
      <c r="Y49" s="10"/>
      <c r="Z49" s="10"/>
      <c r="AA49" s="10"/>
      <c r="AB49" s="21"/>
      <c r="AC49" s="22">
        <f t="shared" ca="1" si="1"/>
        <v>0.53221244540043444</v>
      </c>
      <c r="AD49" s="35"/>
      <c r="AE49" s="35"/>
      <c r="AF49" s="35"/>
      <c r="AG49" s="35"/>
      <c r="AH49" s="35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</row>
    <row r="50" spans="1:61" s="36" customFormat="1" ht="16.5" customHeight="1" x14ac:dyDescent="0.2">
      <c r="A50" s="10"/>
      <c r="B50" s="37"/>
      <c r="C50" s="8"/>
      <c r="D50" s="8"/>
      <c r="E50" s="8"/>
      <c r="F50" s="8"/>
      <c r="G50" s="38"/>
      <c r="H50" s="87"/>
      <c r="I50" s="31" t="s">
        <v>44</v>
      </c>
      <c r="J50" s="24">
        <v>4</v>
      </c>
      <c r="K50" s="24">
        <v>1</v>
      </c>
      <c r="L50" s="24"/>
      <c r="M50" s="25">
        <f>IF(I50="Freilos",-1,IF(COUNTA(J50:L50)=0,"",IF(OR(ISTEXT(J50),ISTEXT(K50),ISTEXT(L50))=TRUE(),-1,IF(J50&gt;J49,1,0)+IF(K50&gt;K49,1,0)+IF(L50&gt;L49,1,0))))</f>
        <v>0</v>
      </c>
      <c r="N50" s="38"/>
      <c r="O50" s="10"/>
      <c r="P50" s="20"/>
      <c r="Q50" s="47"/>
      <c r="R50" s="47"/>
      <c r="S50" s="47"/>
      <c r="T50" s="27"/>
      <c r="U50" s="38"/>
      <c r="V50" s="10"/>
      <c r="W50" s="10"/>
      <c r="X50" s="10"/>
      <c r="Y50" s="10"/>
      <c r="Z50" s="10"/>
      <c r="AA50" s="10"/>
      <c r="AB50" s="21"/>
      <c r="AC50" s="22">
        <f t="shared" ca="1" si="1"/>
        <v>0.30123538750685064</v>
      </c>
      <c r="AD50" s="35"/>
      <c r="AE50" s="35"/>
      <c r="AF50" s="35"/>
      <c r="AG50" s="35"/>
      <c r="AH50" s="35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</row>
    <row r="51" spans="1:61" s="36" customFormat="1" ht="16.5" customHeight="1" x14ac:dyDescent="0.25">
      <c r="A51" s="10"/>
      <c r="B51" s="12" t="s">
        <v>44</v>
      </c>
      <c r="C51" s="13"/>
      <c r="D51" s="13"/>
      <c r="E51" s="13"/>
      <c r="F51" s="14" t="str">
        <f>IF(B51="Freilos",-1,IF(COUNTA(C51:E51)=0,"",IF(OR(ISTEXT(C51),ISTEXT(D51),ISTEXT(E51))=TRUE(),-1,IF(C51&gt;C52,1,0)+IF(D51&gt;D52,1,0)+IF(E51&gt;E52,1,0))))</f>
        <v/>
      </c>
      <c r="G51" s="46"/>
      <c r="H51" s="10"/>
      <c r="I51" s="39"/>
      <c r="J51" s="10"/>
      <c r="K51" s="10"/>
      <c r="L51" s="27"/>
      <c r="M51" s="27"/>
      <c r="N51" s="38"/>
      <c r="O51" s="34"/>
      <c r="P51" s="12" t="str">
        <f>IF(COUNT(M49:M50)=0,"",IF(M49&gt;M50,I49,I50))</f>
        <v>Schlosser Lukas</v>
      </c>
      <c r="Q51" s="59">
        <v>6</v>
      </c>
      <c r="R51" s="59">
        <v>6</v>
      </c>
      <c r="S51" s="60"/>
      <c r="T51" s="14">
        <f>IF(P51="Freilos",-1,IF(COUNTA(Q51:S51)=0,"",IF(OR(ISTEXT(Q51),ISTEXT(R51),ISTEXT(S51))=TRUE(),-1,IF(Q51&gt;Q52,1,0)+IF(R51&gt;R52,1,0)+IF(S51&gt;S52,1,0))))</f>
        <v>2</v>
      </c>
      <c r="U51" s="46"/>
      <c r="V51" s="10"/>
      <c r="W51" s="10"/>
      <c r="X51" s="10"/>
      <c r="Y51" s="10"/>
      <c r="Z51" s="10"/>
      <c r="AA51" s="10"/>
      <c r="AB51" s="16"/>
      <c r="AC51" s="10"/>
      <c r="AD51" s="35"/>
      <c r="AE51" s="35"/>
      <c r="AF51" s="35"/>
      <c r="AG51" s="35"/>
      <c r="AH51" s="35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</row>
    <row r="52" spans="1:61" s="36" customFormat="1" ht="16.5" customHeight="1" x14ac:dyDescent="0.25">
      <c r="A52" s="10"/>
      <c r="B52" s="23" t="s">
        <v>27</v>
      </c>
      <c r="C52" s="24"/>
      <c r="D52" s="24"/>
      <c r="E52" s="24"/>
      <c r="F52" s="25">
        <f>IF(B52="Freilos",-1,IF(COUNTA(C52:E52)=0,"",IF(OR(ISTEXT(C52),ISTEXT(D52),ISTEXT(E52))=TRUE(),-1,IF(C52&gt;C51,1,0)+IF(D52&gt;D51,1,0)+IF(E52&gt;E51,1,0))))</f>
        <v>-1</v>
      </c>
      <c r="G52" s="10"/>
      <c r="H52" s="10"/>
      <c r="I52" s="39"/>
      <c r="J52" s="10"/>
      <c r="K52" s="10"/>
      <c r="L52" s="27"/>
      <c r="M52" s="27"/>
      <c r="N52" s="38"/>
      <c r="O52" s="10"/>
      <c r="P52" s="31" t="str">
        <f>IF(COUNT(M53:M54)=0,"",IF(M53&gt;M54,I53,I54))</f>
        <v>Moser Stefan</v>
      </c>
      <c r="Q52" s="62">
        <v>0</v>
      </c>
      <c r="R52" s="62">
        <v>1</v>
      </c>
      <c r="S52" s="63"/>
      <c r="T52" s="25">
        <f>IF(P52="Freilos",-1,IF(COUNTA(Q52:S52)=0,"",IF(OR(ISTEXT(Q52),ISTEXT(R52),ISTEXT(S52))=TRUE(),-1,IF(Q52&gt;Q51,1,0)+IF(R52&gt;R51,1,0)+IF(S52&gt;S51,1,0))))</f>
        <v>0</v>
      </c>
      <c r="U52" s="10"/>
      <c r="V52" s="10"/>
      <c r="W52" s="10"/>
      <c r="X52" s="10"/>
      <c r="Y52" s="10"/>
      <c r="Z52" s="10"/>
      <c r="AA52" s="10"/>
      <c r="AB52" s="64"/>
      <c r="AC52" s="65" t="b">
        <f>FALSE()</f>
        <v>0</v>
      </c>
      <c r="AD52" s="35"/>
      <c r="AE52" s="35"/>
      <c r="AF52" s="35"/>
      <c r="AG52" s="35"/>
      <c r="AH52" s="35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</row>
    <row r="53" spans="1:61" s="36" customFormat="1" ht="16.5" customHeight="1" x14ac:dyDescent="0.2">
      <c r="A53" s="10"/>
      <c r="B53" s="37"/>
      <c r="C53" s="8"/>
      <c r="D53" s="8"/>
      <c r="E53" s="8"/>
      <c r="F53" s="8"/>
      <c r="G53" s="10"/>
      <c r="H53" s="10"/>
      <c r="I53" s="12" t="s">
        <v>45</v>
      </c>
      <c r="J53" s="13">
        <v>1</v>
      </c>
      <c r="K53" s="13">
        <v>3</v>
      </c>
      <c r="L53" s="13"/>
      <c r="M53" s="14">
        <f>IF(I53="Freilos",-1,IF(COUNTA(J53:L53)=0,"",IF(OR(ISTEXT(J53),ISTEXT(K53),ISTEXT(L53))=TRUE(),-1,IF(J53&gt;J54,1,0)+IF(K53&gt;K54,1,0)+IF(L53&gt;L54,1,0))))</f>
        <v>0</v>
      </c>
      <c r="N53" s="46"/>
      <c r="O53" s="10"/>
      <c r="P53" s="47"/>
      <c r="Q53" s="47"/>
      <c r="R53" s="47"/>
      <c r="S53" s="47"/>
      <c r="T53" s="10"/>
      <c r="U53" s="10"/>
      <c r="V53" s="10"/>
      <c r="W53" s="93"/>
      <c r="X53" s="112" t="s">
        <v>15</v>
      </c>
      <c r="Y53" s="112"/>
      <c r="Z53" s="112"/>
      <c r="AA53" s="112"/>
      <c r="AB53" s="94"/>
      <c r="AC53" s="68"/>
      <c r="AD53" s="35"/>
      <c r="AE53" s="35"/>
      <c r="AF53" s="35"/>
      <c r="AG53" s="35"/>
      <c r="AH53" s="35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</row>
    <row r="54" spans="1:61" s="36" customFormat="1" ht="16.5" customHeight="1" x14ac:dyDescent="0.25">
      <c r="A54" s="10"/>
      <c r="B54" s="12" t="s">
        <v>45</v>
      </c>
      <c r="C54" s="13"/>
      <c r="D54" s="13"/>
      <c r="E54" s="13"/>
      <c r="F54" s="14" t="str">
        <f>IF(B54="Freilos",-1,IF(COUNTA(C54:E54)=0,"",IF(OR(ISTEXT(C54),ISTEXT(D54),ISTEXT(E54))=TRUE(),-1,IF(C54&gt;C55,1,0)+IF(D54&gt;D55,1,0)+IF(E54&gt;E55,1,0))))</f>
        <v/>
      </c>
      <c r="G54" s="10"/>
      <c r="H54" s="87"/>
      <c r="I54" s="31" t="s">
        <v>46</v>
      </c>
      <c r="J54" s="24">
        <v>6</v>
      </c>
      <c r="K54" s="24">
        <v>6</v>
      </c>
      <c r="L54" s="24"/>
      <c r="M54" s="25">
        <f>IF(I54="Freilos",-1,IF(COUNTA(J54:L54)=0,"",IF(OR(ISTEXT(J54),ISTEXT(K54),ISTEXT(L54))=TRUE(),-1,IF(J54&gt;J53,1,0)+IF(K54&gt;K53,1,0)+IF(L54&gt;L53,1,0))))</f>
        <v>2</v>
      </c>
      <c r="N54" s="10"/>
      <c r="O54" s="10"/>
      <c r="P54" s="47"/>
      <c r="Q54" s="47"/>
      <c r="R54" s="47"/>
      <c r="S54" s="47"/>
      <c r="T54" s="10"/>
      <c r="U54" s="10"/>
      <c r="V54" s="10"/>
      <c r="W54" s="10"/>
      <c r="X54" s="27"/>
      <c r="Y54" s="10"/>
      <c r="Z54" s="10"/>
      <c r="AA54" s="10"/>
      <c r="AB54" s="10"/>
      <c r="AC54" s="10"/>
      <c r="AD54" s="35"/>
      <c r="AE54" s="35"/>
      <c r="AF54" s="35"/>
      <c r="AG54" s="35"/>
      <c r="AH54" s="35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</row>
    <row r="55" spans="1:61" s="36" customFormat="1" ht="16.5" customHeight="1" x14ac:dyDescent="0.2">
      <c r="A55" s="10"/>
      <c r="B55" s="23" t="s">
        <v>27</v>
      </c>
      <c r="C55" s="24"/>
      <c r="D55" s="24"/>
      <c r="E55" s="24"/>
      <c r="F55" s="14">
        <f>IF(B55="Freilos",-1,IF(COUNTA(C55:E55)=0,"",IF(OR(ISTEXT(C55),ISTEXT(D55),ISTEXT(E55))=TRUE(),-1,IF(C55&gt;C54,1,0)+IF(D55&gt;D54,1,0)+IF(E55&gt;E54,1,0))))</f>
        <v>-1</v>
      </c>
      <c r="G55" s="89"/>
      <c r="H55" s="10"/>
      <c r="I55" s="10"/>
      <c r="J55" s="10"/>
      <c r="K55" s="10"/>
      <c r="L55" s="10"/>
      <c r="M55" s="10"/>
      <c r="N55" s="10"/>
      <c r="O55" s="10"/>
      <c r="P55" s="20"/>
      <c r="Q55" s="47"/>
      <c r="R55" s="47"/>
      <c r="S55" s="47"/>
      <c r="T55" s="10"/>
      <c r="U55" s="35"/>
      <c r="V55" s="15"/>
      <c r="W55" s="93"/>
      <c r="X55" s="111" t="s">
        <v>17</v>
      </c>
      <c r="Y55" s="111"/>
      <c r="Z55" s="111"/>
      <c r="AA55" s="111"/>
      <c r="AB55" s="95"/>
      <c r="AC55" s="10"/>
      <c r="AD55" s="35"/>
      <c r="AE55" s="35"/>
      <c r="AF55" s="35"/>
      <c r="AG55" s="35"/>
      <c r="AH55" s="35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</row>
    <row r="56" spans="1:61" s="36" customFormat="1" ht="16.5" customHeight="1" x14ac:dyDescent="0.2">
      <c r="A56" s="10"/>
      <c r="B56" s="37"/>
      <c r="C56" s="8"/>
      <c r="D56" s="8"/>
      <c r="E56" s="8"/>
      <c r="F56" s="8"/>
      <c r="G56" s="38"/>
      <c r="H56" s="10"/>
      <c r="I56" s="10"/>
      <c r="J56" s="10"/>
      <c r="K56" s="10"/>
      <c r="L56" s="10"/>
      <c r="M56" s="10"/>
      <c r="N56" s="10"/>
      <c r="O56" s="10"/>
      <c r="P56" s="40" t="s">
        <v>32</v>
      </c>
      <c r="Q56" s="59"/>
      <c r="R56" s="59"/>
      <c r="S56" s="60"/>
      <c r="T56" s="14"/>
      <c r="U56" s="35"/>
      <c r="V56" s="35"/>
      <c r="W56" s="64"/>
      <c r="X56" s="27"/>
      <c r="Y56" s="10"/>
      <c r="Z56" s="10"/>
      <c r="AA56" s="10"/>
      <c r="AB56" s="64"/>
      <c r="AC56" s="10"/>
      <c r="AD56" s="35"/>
      <c r="AE56" s="35"/>
      <c r="AF56" s="35"/>
      <c r="AG56" s="35"/>
      <c r="AH56" s="35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</row>
    <row r="57" spans="1:61" s="36" customFormat="1" ht="16.5" customHeight="1" x14ac:dyDescent="0.2">
      <c r="A57" s="10"/>
      <c r="B57" s="12" t="s">
        <v>46</v>
      </c>
      <c r="C57" s="13"/>
      <c r="D57" s="13"/>
      <c r="E57" s="13"/>
      <c r="F57" s="14" t="str">
        <f>IF(B57="Freilos",-1,IF(COUNTA(C57:E57)=0,"",IF(OR(ISTEXT(C57),ISTEXT(D57),ISTEXT(E57))=TRUE(),-1,IF(C57&gt;C58,1,0)+IF(D57&gt;D58,1,0)+IF(E57&gt;E58,1,0))))</f>
        <v/>
      </c>
      <c r="G57" s="46"/>
      <c r="H57" s="10"/>
      <c r="I57" s="10"/>
      <c r="J57" s="10"/>
      <c r="K57" s="10"/>
      <c r="L57" s="10"/>
      <c r="M57" s="10"/>
      <c r="N57" s="10"/>
      <c r="O57" s="10"/>
      <c r="P57" s="43" t="s">
        <v>39</v>
      </c>
      <c r="Q57" s="62"/>
      <c r="R57" s="62"/>
      <c r="S57" s="63"/>
      <c r="T57" s="25"/>
      <c r="U57" s="35"/>
      <c r="V57" s="15"/>
      <c r="W57" s="93"/>
      <c r="X57" s="111" t="s">
        <v>19</v>
      </c>
      <c r="Y57" s="111"/>
      <c r="Z57" s="111"/>
      <c r="AA57" s="111"/>
      <c r="AB57" s="96" t="s">
        <v>32</v>
      </c>
      <c r="AC57" s="10"/>
      <c r="AD57" s="35"/>
      <c r="AE57" s="35"/>
      <c r="AF57" s="35"/>
      <c r="AG57" s="35"/>
      <c r="AH57" s="35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</row>
    <row r="58" spans="1:61" s="36" customFormat="1" ht="16.5" customHeight="1" x14ac:dyDescent="0.25">
      <c r="A58" s="10"/>
      <c r="B58" s="23" t="s">
        <v>27</v>
      </c>
      <c r="C58" s="24"/>
      <c r="D58" s="24"/>
      <c r="E58" s="24"/>
      <c r="F58" s="25">
        <f>IF(B58="Freilos",-1,IF(COUNTA(C58:E58)=0,"",IF(OR(ISTEXT(C58),ISTEXT(D58),ISTEXT(E58))=TRUE(),-1,IF(C58&gt;C57,1,0)+IF(D58&gt;D57,1,0)+IF(E58&gt;E57,1,0))))</f>
        <v>-1</v>
      </c>
      <c r="G58" s="10"/>
      <c r="H58" s="10"/>
      <c r="I58" s="10"/>
      <c r="J58" s="10"/>
      <c r="K58" s="10"/>
      <c r="L58" s="10"/>
      <c r="M58" s="10"/>
      <c r="N58" s="10"/>
      <c r="O58" s="10"/>
      <c r="P58" s="108" t="s">
        <v>20</v>
      </c>
      <c r="Q58" s="108"/>
      <c r="R58" s="108"/>
      <c r="S58" s="108"/>
      <c r="T58" s="108"/>
      <c r="U58" s="10"/>
      <c r="V58" s="10"/>
      <c r="W58" s="10"/>
      <c r="X58" s="10"/>
      <c r="Y58" s="10"/>
      <c r="Z58" s="10"/>
      <c r="AA58" s="10"/>
      <c r="AB58" s="10"/>
      <c r="AC58" s="10"/>
      <c r="AD58" s="35"/>
      <c r="AE58" s="35"/>
      <c r="AF58" s="35"/>
      <c r="AG58" s="35"/>
      <c r="AH58" s="35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</row>
    <row r="59" spans="1:61" s="35" customFormat="1" ht="16.5" customHeight="1" x14ac:dyDescent="0.25">
      <c r="A59" s="10"/>
      <c r="B59" s="39"/>
      <c r="C59" s="21"/>
      <c r="D59" s="21"/>
      <c r="E59" s="21"/>
      <c r="F59" s="20"/>
      <c r="G59" s="10"/>
      <c r="H59" s="10"/>
      <c r="I59" s="10"/>
      <c r="J59" s="10"/>
      <c r="K59" s="10"/>
      <c r="L59" s="10"/>
      <c r="M59" s="10"/>
      <c r="N59" s="10"/>
      <c r="O59" s="10"/>
      <c r="P59" s="75"/>
      <c r="Q59" s="75"/>
      <c r="R59" s="75"/>
      <c r="S59" s="75"/>
      <c r="T59" s="75"/>
      <c r="U59" s="10"/>
      <c r="V59" s="10"/>
      <c r="W59" s="10"/>
      <c r="X59" s="10"/>
      <c r="Y59" s="10"/>
      <c r="Z59" s="10"/>
      <c r="AA59" s="10"/>
      <c r="AB59" s="10"/>
      <c r="AC59" s="1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</row>
    <row r="60" spans="1:61" x14ac:dyDescent="0.25">
      <c r="B60" s="98"/>
      <c r="C60" s="98"/>
      <c r="D60" s="98"/>
      <c r="E60" s="98"/>
      <c r="F60" s="98"/>
      <c r="G60" s="97"/>
      <c r="H60" s="97"/>
      <c r="I60" s="98"/>
      <c r="J60" s="98"/>
      <c r="K60" s="98"/>
      <c r="L60" s="98"/>
      <c r="M60" s="98"/>
      <c r="N60" s="97"/>
      <c r="O60" s="97"/>
      <c r="P60" s="98"/>
      <c r="Q60" s="98"/>
      <c r="R60" s="98"/>
      <c r="S60" s="98"/>
      <c r="T60" s="98"/>
      <c r="U60" s="97"/>
      <c r="V60" s="97"/>
      <c r="W60" s="98"/>
      <c r="X60" s="98"/>
      <c r="Y60" s="98"/>
      <c r="Z60" s="98"/>
      <c r="AA60" s="98"/>
      <c r="AB60" s="98"/>
      <c r="AC60" s="97"/>
      <c r="AD60" s="97"/>
      <c r="AE60" s="97"/>
      <c r="AF60" s="97"/>
      <c r="AG60" s="97"/>
      <c r="AH60" s="97"/>
    </row>
    <row r="61" spans="1:61" x14ac:dyDescent="0.25">
      <c r="B61" s="98"/>
      <c r="C61" s="98"/>
      <c r="D61" s="98"/>
      <c r="E61" s="98"/>
      <c r="F61" s="98"/>
      <c r="G61" s="97"/>
      <c r="H61" s="97"/>
      <c r="I61" s="98"/>
      <c r="J61" s="98"/>
      <c r="K61" s="98"/>
      <c r="L61" s="98"/>
      <c r="M61" s="98"/>
      <c r="N61" s="97"/>
      <c r="O61" s="97"/>
      <c r="P61" s="98"/>
      <c r="Q61" s="98"/>
      <c r="R61" s="98"/>
      <c r="S61" s="98"/>
      <c r="T61" s="98"/>
      <c r="U61" s="97"/>
      <c r="V61" s="97"/>
      <c r="W61" s="98"/>
      <c r="X61" s="98"/>
      <c r="Y61" s="98"/>
      <c r="Z61" s="98"/>
      <c r="AA61" s="98"/>
      <c r="AB61" s="98"/>
      <c r="AC61" s="97"/>
      <c r="AD61" s="97"/>
      <c r="AE61" s="97"/>
      <c r="AF61" s="97"/>
      <c r="AG61" s="97"/>
      <c r="AH61" s="97"/>
    </row>
    <row r="62" spans="1:61" x14ac:dyDescent="0.25">
      <c r="B62" s="98"/>
      <c r="C62" s="98"/>
      <c r="D62" s="98"/>
      <c r="E62" s="98"/>
      <c r="F62" s="98"/>
      <c r="G62" s="97"/>
      <c r="H62" s="97"/>
      <c r="I62" s="98"/>
      <c r="J62" s="98"/>
      <c r="K62" s="98"/>
      <c r="L62" s="98"/>
      <c r="M62" s="98"/>
      <c r="N62" s="97"/>
      <c r="O62" s="97"/>
      <c r="P62" s="98"/>
      <c r="Q62" s="98"/>
      <c r="R62" s="98"/>
      <c r="S62" s="98"/>
      <c r="T62" s="98"/>
      <c r="U62" s="97"/>
      <c r="V62" s="97"/>
      <c r="W62" s="98"/>
      <c r="X62" s="98"/>
      <c r="Y62" s="98"/>
      <c r="Z62" s="98"/>
      <c r="AA62" s="98"/>
      <c r="AB62" s="98"/>
      <c r="AC62" s="97"/>
      <c r="AD62" s="97"/>
      <c r="AE62" s="97"/>
      <c r="AF62" s="97"/>
      <c r="AG62" s="97"/>
      <c r="AH62" s="97"/>
    </row>
  </sheetData>
  <mergeCells count="30">
    <mergeCell ref="X55:AA55"/>
    <mergeCell ref="X57:AA57"/>
    <mergeCell ref="P58:T58"/>
    <mergeCell ref="Q39:Q40"/>
    <mergeCell ref="R39:R40"/>
    <mergeCell ref="S39:S40"/>
    <mergeCell ref="T39:T40"/>
    <mergeCell ref="X53:AA53"/>
    <mergeCell ref="Y15:Y16"/>
    <mergeCell ref="Z15:Z16"/>
    <mergeCell ref="AA15:AA16"/>
    <mergeCell ref="J37:J38"/>
    <mergeCell ref="K37:K38"/>
    <mergeCell ref="L37:L38"/>
    <mergeCell ref="M37:M38"/>
    <mergeCell ref="Q10:Q11"/>
    <mergeCell ref="R10:R11"/>
    <mergeCell ref="S10:S11"/>
    <mergeCell ref="T10:T11"/>
    <mergeCell ref="X15:X16"/>
    <mergeCell ref="Z6:AA6"/>
    <mergeCell ref="J8:J9"/>
    <mergeCell ref="K8:K9"/>
    <mergeCell ref="L8:L9"/>
    <mergeCell ref="M8:M9"/>
    <mergeCell ref="A2:AA2"/>
    <mergeCell ref="C4:C5"/>
    <mergeCell ref="D4:D5"/>
    <mergeCell ref="E4:E5"/>
    <mergeCell ref="F4:F5"/>
  </mergeCells>
  <dataValidations count="1">
    <dataValidation type="list" allowBlank="1" showInputMessage="1" showErrorMessage="1" errorTitle="Anzahl der Gesetzten" error="Bitte geben sie eine Zahl zwischen 0 und 16 ein!" sqref="Z6:AA6" xr:uid="{00000000-0002-0000-0100-000000000000}">
      <formula1>"0,1,2,3,4,5,6,7,8,9,10,11,12,13,14,15,16"</formula1>
      <formula2>0</formula2>
    </dataValidation>
  </dataValidations>
  <pageMargins left="0.118055555555556" right="0.118055555555556" top="0.39374999999999999" bottom="0.39374999999999999" header="0.511811023622047" footer="0.511811023622047"/>
  <pageSetup paperSize="9" scale="9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A-Bewerb</vt:lpstr>
      <vt:lpstr>B-Bewerb</vt:lpstr>
      <vt:lpstr>'A-Bewerb'!Druckbereich</vt:lpstr>
      <vt:lpstr>'B-Bewerb'!Druckbereich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 Hörandner</dc:creator>
  <dc:description/>
  <cp:lastModifiedBy>Christian Ebner</cp:lastModifiedBy>
  <cp:revision>26</cp:revision>
  <cp:lastPrinted>2025-07-23T09:24:51Z</cp:lastPrinted>
  <dcterms:created xsi:type="dcterms:W3CDTF">2022-07-26T20:09:36Z</dcterms:created>
  <dcterms:modified xsi:type="dcterms:W3CDTF">2025-09-15T10:23:48Z</dcterms:modified>
  <dc:language>de-AT</dc:language>
</cp:coreProperties>
</file>